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" yWindow="80" windowWidth="10500" windowHeight="6420"/>
  </bookViews>
  <sheets>
    <sheet name="Hoja1" sheetId="1" r:id="rId1"/>
    <sheet name="Hoja2" sheetId="2" r:id="rId2"/>
    <sheet name="Hoja3" sheetId="3" r:id="rId3"/>
  </sheets>
  <definedNames>
    <definedName name="OLE_LINK1" localSheetId="0">Hoja1!$B$4</definedName>
  </definedNames>
  <calcPr calcId="145621"/>
</workbook>
</file>

<file path=xl/calcChain.xml><?xml version="1.0" encoding="utf-8"?>
<calcChain xmlns="http://schemas.openxmlformats.org/spreadsheetml/2006/main">
  <c r="H52" i="1" l="1"/>
  <c r="N52" i="1"/>
  <c r="N37" i="1" l="1"/>
  <c r="M37" i="1"/>
  <c r="L37" i="1"/>
  <c r="K37" i="1"/>
  <c r="J37" i="1"/>
  <c r="I37" i="1"/>
  <c r="N22" i="1" l="1"/>
  <c r="M22" i="1"/>
  <c r="L22" i="1"/>
  <c r="K22" i="1"/>
  <c r="J22" i="1"/>
  <c r="I22" i="1"/>
</calcChain>
</file>

<file path=xl/comments1.xml><?xml version="1.0" encoding="utf-8"?>
<comments xmlns="http://schemas.openxmlformats.org/spreadsheetml/2006/main">
  <authors>
    <author>SERVIDOR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INCREMENTO DEL 4.5% ANUAL COSTO INFLACIONARIO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INCREMENTO DEL 4.5% ANUAL COSTO INFLACIONARIO
</t>
        </r>
      </text>
    </comment>
    <comment ref="L7" authorId="0">
      <text>
        <r>
          <rPr>
            <sz val="9"/>
            <color indexed="81"/>
            <rFont val="Tahoma"/>
            <family val="2"/>
          </rPr>
          <t xml:space="preserve">INCREMENTO DEL 4.5% ANUAL COSTO INFLACIONARIO
</t>
        </r>
      </text>
    </comment>
    <comment ref="M7" authorId="0">
      <text>
        <r>
          <rPr>
            <sz val="9"/>
            <color indexed="81"/>
            <rFont val="Tahoma"/>
            <family val="2"/>
          </rPr>
          <t xml:space="preserve">INCREMENTO DEL 4.5% ANUAL COSTO INFLACIONARIO PARA 1000 HA
</t>
        </r>
      </text>
    </comment>
  </commentList>
</comments>
</file>

<file path=xl/sharedStrings.xml><?xml version="1.0" encoding="utf-8"?>
<sst xmlns="http://schemas.openxmlformats.org/spreadsheetml/2006/main" count="234" uniqueCount="196">
  <si>
    <t>Costo unitario</t>
  </si>
  <si>
    <t xml:space="preserve">Costo 1 ha </t>
  </si>
  <si>
    <t>A</t>
  </si>
  <si>
    <t>B</t>
  </si>
  <si>
    <t>Cercado del terreno, posteria y cableado de puas</t>
  </si>
  <si>
    <t>C</t>
  </si>
  <si>
    <t xml:space="preserve">Análisis Físico y Químico del terreno </t>
  </si>
  <si>
    <t>Determinación de tipo de fertilizante</t>
  </si>
  <si>
    <t xml:space="preserve">Determinación de PH  y su manejo de  del suelo </t>
  </si>
  <si>
    <t>D</t>
  </si>
  <si>
    <t>Realizar un Sub-sueleado cruzado por todo el terreno</t>
  </si>
  <si>
    <t>Aquí descansará la planta durante 4 o 6 años.</t>
  </si>
  <si>
    <t>E</t>
  </si>
  <si>
    <t>Pasar la rastra más grande en forma cruzada</t>
  </si>
  <si>
    <t xml:space="preserve">Pulverizar lo más que se pueda la tierra </t>
  </si>
  <si>
    <t>Impedir que la tierra genere baja permeabilidad</t>
  </si>
  <si>
    <t>F</t>
  </si>
  <si>
    <t>Hijuelo  tamaño 35 cm</t>
  </si>
  <si>
    <t xml:space="preserve">Costo promedio de </t>
  </si>
  <si>
    <t>G</t>
  </si>
  <si>
    <t>Variedad de agave</t>
  </si>
  <si>
    <t>Salmiana, Durengenssis, Cupreata.</t>
  </si>
  <si>
    <t>H</t>
  </si>
  <si>
    <t>Trasporte de hijuelo</t>
  </si>
  <si>
    <t xml:space="preserve">Hijuelos </t>
  </si>
  <si>
    <t>Sin amontonar</t>
  </si>
  <si>
    <t>Guía de traslado y permiso de manejo</t>
  </si>
  <si>
    <t xml:space="preserve">Un viaje de 13,700 plantas x camión para 3 ha </t>
  </si>
  <si>
    <t>1 flete de camión de 22 toneladas a  $ 27,000</t>
  </si>
  <si>
    <t>I</t>
  </si>
  <si>
    <t>Hijuelo preparación</t>
  </si>
  <si>
    <t>Selección de tamaño de hijuelo.</t>
  </si>
  <si>
    <t>Detección de agentes patógenos y aplicación de plaguicidas</t>
  </si>
  <si>
    <t>Planta madre de entre 3 y 4 años</t>
  </si>
  <si>
    <t>J</t>
  </si>
  <si>
    <t xml:space="preserve">Ingeniería de suelos </t>
  </si>
  <si>
    <t>Corrección de suelos si es necesario</t>
  </si>
  <si>
    <t>Regulación del PH</t>
  </si>
  <si>
    <t>Fórmula orgánica  de crecimiento acelerado, para suelos</t>
  </si>
  <si>
    <t>$ 3,200 X ha</t>
  </si>
  <si>
    <t>$3,200 x hectárea</t>
  </si>
  <si>
    <t>k</t>
  </si>
  <si>
    <t xml:space="preserve">Fertilizantes foliares </t>
  </si>
  <si>
    <t xml:space="preserve">Suministro Nitrógeno, materia orgánica, </t>
  </si>
  <si>
    <t>L</t>
  </si>
  <si>
    <t>Personal utilizado para plantar agave.</t>
  </si>
  <si>
    <t xml:space="preserve">Mano de Obra </t>
  </si>
  <si>
    <t xml:space="preserve">4 personas </t>
  </si>
  <si>
    <t xml:space="preserve">4 personas Plantan 1 ha x semana </t>
  </si>
  <si>
    <t xml:space="preserve">$2,400 x persona por hectárea  </t>
  </si>
  <si>
    <t>$9,800 x ha</t>
  </si>
  <si>
    <t xml:space="preserve">PRESUPUESTO DE MANTENIMIENTO DEL PROYECTO POR AÑO </t>
  </si>
  <si>
    <t>Costo 1 ha  x año</t>
  </si>
  <si>
    <t xml:space="preserve">$ 12,500 x mes </t>
  </si>
  <si>
    <t>Tractor agavero   Para utilizar como Control de maleza</t>
  </si>
  <si>
    <t>Para utilizar en la Aplicación de herbicidas</t>
  </si>
  <si>
    <t>Para utilizar en la Aplicación de plaguicidas</t>
  </si>
  <si>
    <t xml:space="preserve">$ 12,500 x mes cada uno </t>
  </si>
  <si>
    <t xml:space="preserve">Salarios mensuales de las Cuadrillas de Mantenimiento </t>
  </si>
  <si>
    <t xml:space="preserve">16 Personas vigilan 1500 Hectáreas </t>
  </si>
  <si>
    <t>$2,500 pesos por persona x semana</t>
  </si>
  <si>
    <t xml:space="preserve">Control de maleza </t>
  </si>
  <si>
    <t>Aplicaciones foliares con tractor</t>
  </si>
  <si>
    <t>Control de hongos y enfermedades</t>
  </si>
  <si>
    <t xml:space="preserve">Control de plagas </t>
  </si>
  <si>
    <t>N</t>
  </si>
  <si>
    <t xml:space="preserve"> </t>
  </si>
  <si>
    <t xml:space="preserve">TOTAL </t>
  </si>
  <si>
    <t>AÑO 2</t>
  </si>
  <si>
    <t>$ 0.42 por m2</t>
  </si>
  <si>
    <t>AÑO 3</t>
  </si>
  <si>
    <t>AÑO 4</t>
  </si>
  <si>
    <t>AÑO 5</t>
  </si>
  <si>
    <t xml:space="preserve">Equipo de  mantenimiento   </t>
  </si>
  <si>
    <t>a 5 años DE ARRENDAMIENTO</t>
  </si>
  <si>
    <t xml:space="preserve">Costo 1500 ha x año 2024 </t>
  </si>
  <si>
    <t>Costo 1500 ha x año 2025</t>
  </si>
  <si>
    <t>Costo 1500 ha x año 2026</t>
  </si>
  <si>
    <t>Costo 1500 ha x año 2027</t>
  </si>
  <si>
    <t xml:space="preserve">Suelos  para entregar ventilación a las raíces </t>
  </si>
  <si>
    <t xml:space="preserve">$ 1,500 costo único </t>
  </si>
  <si>
    <t xml:space="preserve">Estudio de suelos, Históricos de clima, Historicos de presipitaciones pluviales  </t>
  </si>
  <si>
    <t xml:space="preserve">Costo  en 5 años </t>
  </si>
  <si>
    <t xml:space="preserve">$ 7,500  x ha más flete del Caterpilar al sitio </t>
  </si>
  <si>
    <t xml:space="preserve">$ 7,500 x ha más flete del tractor al sitio </t>
  </si>
  <si>
    <t>Costo 1000 ha x año 2028</t>
  </si>
  <si>
    <t xml:space="preserve">Preparación de terreno con Caterpilar con gancho de 60 cm </t>
  </si>
  <si>
    <t xml:space="preserve">Preparación del terreno con Uso de Tractor </t>
  </si>
  <si>
    <t>$ 3,200x ha</t>
  </si>
  <si>
    <t xml:space="preserve">Formula orgánica de crecimiento acelerado aplicación  de manera foliar </t>
  </si>
  <si>
    <t xml:space="preserve">Fertilizante Orgánico a incorporar </t>
  </si>
  <si>
    <t>Insumos de Disel, gasolinas, Mantenimiento equipo mecánico.</t>
  </si>
  <si>
    <t xml:space="preserve">$ 60,000 por mes por ha </t>
  </si>
  <si>
    <t>5 Personas vigilan 400 Hectáreas por mes</t>
  </si>
  <si>
    <t>80 Personas vigilan 7,000 hectáreas</t>
  </si>
  <si>
    <t>Equipo de  mantenimiento  CINCO Tractores agaveros en ARRENDAMIENTO FINANCIERO a 5 años.</t>
  </si>
  <si>
    <t xml:space="preserve">Apliocacion de foliares con drones agricolas </t>
  </si>
  <si>
    <t xml:space="preserve">Aplicación de foliares orgánicos </t>
  </si>
  <si>
    <t xml:space="preserve">Aplicación de  Plaguisidas  orgánicos </t>
  </si>
  <si>
    <t>Herbicidas Orgánicos</t>
  </si>
  <si>
    <t xml:space="preserve">Control de insetos vectores, escarabajos y roedores </t>
  </si>
  <si>
    <t>Control enfermedadez de raiz, penca y cabezas de agave.</t>
  </si>
  <si>
    <t xml:space="preserve"> año 2024 </t>
  </si>
  <si>
    <t xml:space="preserve"> año 2025</t>
  </si>
  <si>
    <t xml:space="preserve"> año 2026</t>
  </si>
  <si>
    <t xml:space="preserve"> año 2027</t>
  </si>
  <si>
    <t xml:space="preserve"> año 2028</t>
  </si>
  <si>
    <t xml:space="preserve">CREACION DE MARCAS NACIONALES </t>
  </si>
  <si>
    <t xml:space="preserve">CREACION DE MARCAS INTERNACIONALES </t>
  </si>
  <si>
    <t>CANALES DE DISTRIBUCION NACIONAL</t>
  </si>
  <si>
    <t xml:space="preserve">CANALES DE DISTRIBUCION INTERNACIONAL </t>
  </si>
  <si>
    <t xml:space="preserve">ALTA COMO PRODUCTOR DE AGAVE ANTE EL ONSEJO REGULADOR DEL MEZCAL </t>
  </si>
  <si>
    <t>MERCADOTECNIA Y PUBLICIDAD</t>
  </si>
  <si>
    <t xml:space="preserve">PERMISOS Y CERTIFICACIONES DE FABRICACIÒN </t>
  </si>
  <si>
    <t xml:space="preserve">UBICACIÓN Y DISEÑO </t>
  </si>
  <si>
    <t xml:space="preserve">Investigacion de apertura dentro de nuestros canales </t>
  </si>
  <si>
    <t xml:space="preserve">Coste de integración de marca </t>
  </si>
  <si>
    <t xml:space="preserve">Publicidad y propaganda nacional </t>
  </si>
  <si>
    <t xml:space="preserve">Investigacion de apertura dentro de nuestros canales operativos ASIA, EUROPA, USA  </t>
  </si>
  <si>
    <t xml:space="preserve">COSTE E INTEGRACION DE MARCA A LOS CANALES </t>
  </si>
  <si>
    <t>ALTA ANTE CRM</t>
  </si>
  <si>
    <t xml:space="preserve">AJUSTES Y PRUEBAS DE DESTILADOS </t>
  </si>
  <si>
    <t xml:space="preserve">5 MARCAS </t>
  </si>
  <si>
    <t xml:space="preserve">CHINA, INDIA, EUROPA, SUR AMERIACA, USA </t>
  </si>
  <si>
    <t xml:space="preserve">PRESUPUESTO DE CONTINUIDAD  </t>
  </si>
  <si>
    <t xml:space="preserve">OFICINA CENTRAL </t>
  </si>
  <si>
    <t xml:space="preserve">CORPORATIVO  </t>
  </si>
  <si>
    <t>TOTAL</t>
  </si>
  <si>
    <t>ESTABLECIMIENTO DE 3  FABRICAS  DESTILADORAS</t>
  </si>
  <si>
    <t xml:space="preserve">PLANOS Y MAQUETA DEL PROYECTO </t>
  </si>
  <si>
    <t xml:space="preserve">CAPACIDAD DE PRODUCCION 1,500,000 LITROS AL MES </t>
  </si>
  <si>
    <t xml:space="preserve"> INSTALACIÓN Y CONSTRUCCION DE FABRICAS </t>
  </si>
  <si>
    <t xml:space="preserve">MANTENIMIENTO Y SERVICIO DE FABRICAS DESTILADORA </t>
  </si>
  <si>
    <t xml:space="preserve">GASTOS DE OPERATIVIDAD DE LAS FABRICAS </t>
  </si>
  <si>
    <t>Mercados Internacionales 70% Mercados Nacionales  30%</t>
  </si>
  <si>
    <t xml:space="preserve">Mano de obra </t>
  </si>
  <si>
    <t>Insumos industriales</t>
  </si>
  <si>
    <t>Equipo operativo</t>
  </si>
  <si>
    <t>Costo  Mensual $7,000,000</t>
  </si>
  <si>
    <t>costo mensual $ 125,000</t>
  </si>
  <si>
    <t>costo mensual $225,000</t>
  </si>
  <si>
    <t>Costo Mensual $4,000,000</t>
  </si>
  <si>
    <t xml:space="preserve"> AÑO 1 </t>
  </si>
  <si>
    <t xml:space="preserve">7000 HECTAREAS </t>
  </si>
  <si>
    <t xml:space="preserve">80 Postes de Concreto x ha costo $580 </t>
  </si>
  <si>
    <t>Hectáreas Seleccionadas para cultivar agave.</t>
  </si>
  <si>
    <t xml:space="preserve">Investigación de temperaturas máximas y Mínimas. </t>
  </si>
  <si>
    <t>Precipitación Pluvial. Altura, Pendiente de suelo, Humedad.</t>
  </si>
  <si>
    <t xml:space="preserve">Horas sol al año, Neblinas, Heladas. </t>
  </si>
  <si>
    <t>Traslado y Mano de Obra e Instalación. 300 pesos x poste.</t>
  </si>
  <si>
    <t>$880 por poste instalado y cableado.</t>
  </si>
  <si>
    <r>
      <t>Densidad de plantas por hectá</t>
    </r>
    <r>
      <rPr>
        <b/>
        <i/>
        <sz val="20"/>
        <color rgb="FF000000"/>
        <rFont val="Calibri"/>
        <family val="2"/>
        <scheme val="minor"/>
      </rPr>
      <t>r</t>
    </r>
    <r>
      <rPr>
        <b/>
        <sz val="20"/>
        <color rgb="FF000000"/>
        <rFont val="Calibri"/>
        <family val="2"/>
        <scheme val="minor"/>
      </rPr>
      <t>ea</t>
    </r>
  </si>
  <si>
    <t>Paquete Tecnológico para Agave Mezcalero</t>
  </si>
  <si>
    <t>TOTAL  A</t>
  </si>
  <si>
    <t xml:space="preserve">AÑO 1 </t>
  </si>
  <si>
    <t>TOTAL B</t>
  </si>
  <si>
    <t>TOTAL C</t>
  </si>
  <si>
    <t xml:space="preserve">Paquete de garantía de Continuidad y Utilidades por 15 años </t>
  </si>
  <si>
    <t xml:space="preserve">Paquete Operativo durante 5 años </t>
  </si>
  <si>
    <t xml:space="preserve"> INICIO DE PROYECTO AGAVERO 7000 HECTÁREAS </t>
  </si>
  <si>
    <t>una Camioneta 3 toneladas en ARRENDAMIENTO FINANCIERO</t>
  </si>
  <si>
    <t>$ 150,000 anuales</t>
  </si>
  <si>
    <t>TOTAL KG 6 AÑO</t>
  </si>
  <si>
    <t xml:space="preserve"> 90 KG X AGAVE</t>
  </si>
  <si>
    <t xml:space="preserve">80 KG X AGAVE </t>
  </si>
  <si>
    <t>70 KG X AGAVE</t>
  </si>
  <si>
    <t>60 KG X AGAVE</t>
  </si>
  <si>
    <t xml:space="preserve">50 KG X AGAVE </t>
  </si>
  <si>
    <t>40 KG X AGAVE</t>
  </si>
  <si>
    <t xml:space="preserve">2500 AGAVES X HA </t>
  </si>
  <si>
    <t xml:space="preserve">1500 HECTAREAS </t>
  </si>
  <si>
    <t>COSTO A+B+C</t>
  </si>
  <si>
    <t>300 X (KG /26) -(A+B+C)</t>
  </si>
  <si>
    <t xml:space="preserve"> UTILIDADES  del Proyecto en el PEOR esenario</t>
  </si>
  <si>
    <t>300 X (KG /26)-(A+B+C) + 1.2MMDP</t>
  </si>
  <si>
    <t xml:space="preserve">3300 AGAVES X HA </t>
  </si>
  <si>
    <t>desde $14.50 - $25.26 pesos por hijuelo</t>
  </si>
  <si>
    <t xml:space="preserve">hijuelo x hectárea según variedad de agave </t>
  </si>
  <si>
    <t>salmiana 2500 x ha  a 2 m salmiana 3300 x ha a 1.5m cupreata 3300 x ha a 1.5 m tobala 4560 x ha a 1 m  durangensis 4200 x ha a 1.2 m</t>
  </si>
  <si>
    <t>350 X (KG /14) -(A+B+C)</t>
  </si>
  <si>
    <t>350 X (KG /14)-(A+B+C) + 1.2MMDP</t>
  </si>
  <si>
    <t>VENTA DE MEZCAL A 350  SIN COSTO DE LAS FABRICAS</t>
  </si>
  <si>
    <t>350 X (KG /26)-(A+B+C) + 1.2MMDP</t>
  </si>
  <si>
    <t xml:space="preserve"> UTILIDADES  del Proyecto en un MEJOR esenario</t>
  </si>
  <si>
    <t xml:space="preserve">suma de los costos totales tabla A B C </t>
  </si>
  <si>
    <t>PRECIO DE VENTA EN MEZCAL A $350 X LITRO</t>
  </si>
  <si>
    <t xml:space="preserve"> MEZCAL A $350  Y SIN COSTO DE LAS FABRICAS</t>
  </si>
  <si>
    <t>MEZCAL A $300  Y SIN COSTO DE LAS FABRICAS</t>
  </si>
  <si>
    <t xml:space="preserve">VENTA DEL MEZCAL A $300 X LITRO </t>
  </si>
  <si>
    <t>produccion anual estimada</t>
  </si>
  <si>
    <t>Para sacar 1 litro 55% Acl Vol Se ocupa</t>
  </si>
  <si>
    <t>Molienda de 26 kg de salmiana 23º brix Molienda de 20 kg de salmiana 30º brix Molienda de 14 kg de Salmiana 37º brix</t>
  </si>
  <si>
    <t>Molienda de 20 kg de TOBALA 23º brix Molienda de 15 kg de TOBALA 30º brix Molienda de 11 kg de TOBALA 37º brix</t>
  </si>
  <si>
    <t>Molienda de 23 kg de Durang 23º brix Molienda de 17 kg de Durang 30º brix Molienda de 12 kg de Durang 37º brix</t>
  </si>
  <si>
    <t>Molienda de 16 kg de Espadin 23º brix Molienda de 11 kg de Espadin 30º brix Molienda de 7 kg de Espadin 37º brix</t>
  </si>
  <si>
    <t>Molienda de 16 kg de Espadin 23º brix    Molienda de 11 kg de Espadin 30º brix Molienda de 7 kg de Espadin 37º brix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</si>
</sst>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FFFFFF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2A08B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rgb="FFFFFFFF"/>
      <name val="Calibri"/>
      <family val="2"/>
      <scheme val="minor"/>
    </font>
    <font>
      <sz val="14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72"/>
      <color rgb="FFFFFFFF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20"/>
      <color rgb="FF0000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276A7C"/>
        <bgColor indexed="64"/>
      </patternFill>
    </fill>
    <fill>
      <patternFill patternType="solid">
        <fgColor rgb="FFA5D5E2"/>
        <bgColor indexed="64"/>
      </patternFill>
    </fill>
    <fill>
      <patternFill patternType="solid">
        <fgColor rgb="FFEDF6F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3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4BACC6"/>
      </right>
      <top/>
      <bottom style="medium">
        <color rgb="FFFFFFFF"/>
      </bottom>
      <diagonal/>
    </border>
    <border>
      <left/>
      <right style="medium">
        <color rgb="FF4BACC6"/>
      </right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9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1" fillId="6" borderId="0" xfId="0" applyFont="1" applyFill="1"/>
    <xf numFmtId="6" fontId="4" fillId="6" borderId="0" xfId="0" applyNumberFormat="1" applyFont="1" applyFill="1" applyBorder="1" applyAlignment="1">
      <alignment horizontal="center" vertical="center" wrapText="1"/>
    </xf>
    <xf numFmtId="6" fontId="2" fillId="6" borderId="0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/>
    <xf numFmtId="0" fontId="1" fillId="0" borderId="0" xfId="0" applyFont="1" applyBorder="1"/>
    <xf numFmtId="0" fontId="9" fillId="9" borderId="24" xfId="0" applyFont="1" applyFill="1" applyBorder="1"/>
    <xf numFmtId="0" fontId="11" fillId="9" borderId="21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1" fillId="9" borderId="2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6" fontId="16" fillId="5" borderId="6" xfId="0" applyNumberFormat="1" applyFont="1" applyFill="1" applyBorder="1" applyAlignment="1">
      <alignment horizontal="center" vertical="center" wrapText="1"/>
    </xf>
    <xf numFmtId="6" fontId="16" fillId="6" borderId="6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6" fontId="21" fillId="7" borderId="6" xfId="0" applyNumberFormat="1" applyFont="1" applyFill="1" applyBorder="1" applyAlignment="1">
      <alignment horizontal="center" vertical="center"/>
    </xf>
    <xf numFmtId="6" fontId="16" fillId="3" borderId="7" xfId="0" applyNumberFormat="1" applyFont="1" applyFill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/>
    </xf>
    <xf numFmtId="6" fontId="6" fillId="4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6" fontId="7" fillId="8" borderId="6" xfId="0" applyNumberFormat="1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6" fontId="21" fillId="8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6" fontId="16" fillId="4" borderId="6" xfId="0" applyNumberFormat="1" applyFont="1" applyFill="1" applyBorder="1" applyAlignment="1">
      <alignment horizontal="center" vertical="center" wrapText="1"/>
    </xf>
    <xf numFmtId="6" fontId="16" fillId="3" borderId="6" xfId="0" applyNumberFormat="1" applyFont="1" applyFill="1" applyBorder="1" applyAlignment="1">
      <alignment horizontal="center" vertical="center" wrapText="1"/>
    </xf>
    <xf numFmtId="6" fontId="16" fillId="7" borderId="6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6" fontId="2" fillId="3" borderId="6" xfId="0" applyNumberFormat="1" applyFont="1" applyFill="1" applyBorder="1" applyAlignment="1">
      <alignment horizontal="center" vertical="center" wrapText="1"/>
    </xf>
    <xf numFmtId="0" fontId="19" fillId="10" borderId="32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6" fontId="25" fillId="3" borderId="32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6" fontId="16" fillId="4" borderId="8" xfId="0" applyNumberFormat="1" applyFont="1" applyFill="1" applyBorder="1" applyAlignment="1">
      <alignment horizontal="center" vertical="center" wrapText="1"/>
    </xf>
    <xf numFmtId="6" fontId="16" fillId="4" borderId="7" xfId="0" applyNumberFormat="1" applyFont="1" applyFill="1" applyBorder="1" applyAlignment="1">
      <alignment horizontal="center" vertical="center" wrapText="1"/>
    </xf>
    <xf numFmtId="6" fontId="16" fillId="3" borderId="8" xfId="0" applyNumberFormat="1" applyFont="1" applyFill="1" applyBorder="1" applyAlignment="1">
      <alignment horizontal="center" vertical="center" wrapText="1"/>
    </xf>
    <xf numFmtId="6" fontId="21" fillId="0" borderId="6" xfId="0" applyNumberFormat="1" applyFont="1" applyBorder="1" applyAlignment="1">
      <alignment horizontal="center" vertical="center"/>
    </xf>
    <xf numFmtId="0" fontId="13" fillId="10" borderId="32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/>
    </xf>
    <xf numFmtId="0" fontId="1" fillId="9" borderId="0" xfId="0" applyFont="1" applyFill="1"/>
    <xf numFmtId="6" fontId="25" fillId="4" borderId="32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6" fontId="16" fillId="3" borderId="21" xfId="0" applyNumberFormat="1" applyFont="1" applyFill="1" applyBorder="1" applyAlignment="1">
      <alignment horizontal="center" vertical="center" wrapText="1"/>
    </xf>
    <xf numFmtId="6" fontId="16" fillId="3" borderId="31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6" fontId="21" fillId="8" borderId="7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6" fontId="27" fillId="0" borderId="21" xfId="0" applyNumberFormat="1" applyFont="1" applyBorder="1" applyAlignment="1">
      <alignment horizontal="center" vertical="center"/>
    </xf>
    <xf numFmtId="6" fontId="27" fillId="0" borderId="31" xfId="0" applyNumberFormat="1" applyFont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0" fillId="10" borderId="32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6" fontId="6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8" fillId="11" borderId="17" xfId="0" applyFont="1" applyFill="1" applyBorder="1" applyAlignment="1">
      <alignment horizontal="center" vertical="center" wrapText="1"/>
    </xf>
    <xf numFmtId="0" fontId="28" fillId="11" borderId="14" xfId="0" applyFont="1" applyFill="1" applyBorder="1" applyAlignment="1">
      <alignment horizontal="center" vertical="center" wrapText="1"/>
    </xf>
    <xf numFmtId="0" fontId="28" fillId="11" borderId="6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 wrapText="1"/>
    </xf>
    <xf numFmtId="0" fontId="28" fillId="11" borderId="19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8" fontId="28" fillId="11" borderId="7" xfId="0" applyNumberFormat="1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28" fillId="11" borderId="32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8" fontId="16" fillId="13" borderId="6" xfId="0" applyNumberFormat="1" applyFont="1" applyFill="1" applyBorder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wrapText="1"/>
    </xf>
    <xf numFmtId="6" fontId="28" fillId="11" borderId="6" xfId="0" applyNumberFormat="1" applyFont="1" applyFill="1" applyBorder="1" applyAlignment="1">
      <alignment horizontal="center" vertical="center" wrapText="1"/>
    </xf>
    <xf numFmtId="6" fontId="28" fillId="11" borderId="7" xfId="0" applyNumberFormat="1" applyFont="1" applyFill="1" applyBorder="1" applyAlignment="1">
      <alignment horizontal="center" vertical="center" wrapText="1"/>
    </xf>
    <xf numFmtId="6" fontId="16" fillId="12" borderId="6" xfId="0" applyNumberFormat="1" applyFont="1" applyFill="1" applyBorder="1" applyAlignment="1">
      <alignment horizontal="center" vertical="center" wrapText="1"/>
    </xf>
    <xf numFmtId="6" fontId="16" fillId="13" borderId="6" xfId="0" applyNumberFormat="1" applyFont="1" applyFill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 wrapText="1"/>
    </xf>
    <xf numFmtId="6" fontId="28" fillId="11" borderId="8" xfId="0" applyNumberFormat="1" applyFont="1" applyFill="1" applyBorder="1" applyAlignment="1">
      <alignment horizontal="center" vertical="center" wrapText="1"/>
    </xf>
    <xf numFmtId="0" fontId="16" fillId="13" borderId="8" xfId="0" applyFont="1" applyFill="1" applyBorder="1" applyAlignment="1">
      <alignment horizontal="center" vertical="center" wrapText="1"/>
    </xf>
    <xf numFmtId="6" fontId="16" fillId="13" borderId="8" xfId="0" applyNumberFormat="1" applyFont="1" applyFill="1" applyBorder="1" applyAlignment="1">
      <alignment horizontal="center" vertical="center" wrapText="1"/>
    </xf>
    <xf numFmtId="3" fontId="16" fillId="13" borderId="6" xfId="0" applyNumberFormat="1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6" fontId="2" fillId="13" borderId="8" xfId="0" applyNumberFormat="1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6" fontId="13" fillId="11" borderId="6" xfId="0" applyNumberFormat="1" applyFont="1" applyFill="1" applyBorder="1" applyAlignment="1">
      <alignment horizontal="center" vertical="center" wrapText="1"/>
    </xf>
    <xf numFmtId="6" fontId="28" fillId="11" borderId="0" xfId="0" applyNumberFormat="1" applyFont="1" applyFill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3" fontId="16" fillId="13" borderId="7" xfId="0" applyNumberFormat="1" applyFont="1" applyFill="1" applyBorder="1" applyAlignment="1">
      <alignment horizontal="center" vertical="center" wrapText="1"/>
    </xf>
    <xf numFmtId="6" fontId="19" fillId="11" borderId="6" xfId="0" applyNumberFormat="1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6" fontId="2" fillId="13" borderId="6" xfId="0" applyNumberFormat="1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6" fontId="2" fillId="13" borderId="21" xfId="0" applyNumberFormat="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0" fillId="11" borderId="8" xfId="0" applyFont="1" applyFill="1" applyBorder="1" applyAlignment="1">
      <alignment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horizontal="center" vertical="top" wrapText="1"/>
    </xf>
    <xf numFmtId="0" fontId="20" fillId="13" borderId="6" xfId="0" applyFont="1" applyFill="1" applyBorder="1" applyAlignment="1">
      <alignment horizontal="center" vertical="center" wrapText="1"/>
    </xf>
    <xf numFmtId="0" fontId="20" fillId="13" borderId="6" xfId="0" applyFont="1" applyFill="1" applyBorder="1" applyAlignment="1">
      <alignment vertical="center" wrapText="1"/>
    </xf>
    <xf numFmtId="0" fontId="20" fillId="13" borderId="6" xfId="0" applyFont="1" applyFill="1" applyBorder="1" applyAlignment="1">
      <alignment horizontal="left" vertical="center" wrapText="1"/>
    </xf>
    <xf numFmtId="0" fontId="20" fillId="11" borderId="6" xfId="0" applyFont="1" applyFill="1" applyBorder="1" applyAlignment="1">
      <alignment vertical="center" wrapText="1"/>
    </xf>
    <xf numFmtId="0" fontId="20" fillId="11" borderId="6" xfId="0" applyFont="1" applyFill="1" applyBorder="1" applyAlignment="1">
      <alignment horizontal="left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/>
    </xf>
    <xf numFmtId="0" fontId="20" fillId="11" borderId="6" xfId="0" applyFont="1" applyFill="1" applyBorder="1" applyAlignment="1">
      <alignment horizontal="center" vertical="center" wrapText="1"/>
    </xf>
    <xf numFmtId="3" fontId="16" fillId="5" borderId="7" xfId="0" applyNumberFormat="1" applyFont="1" applyFill="1" applyBorder="1" applyAlignment="1">
      <alignment horizontal="center" vertical="center" wrapText="1"/>
    </xf>
    <xf numFmtId="3" fontId="30" fillId="5" borderId="7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4" borderId="6" xfId="0" applyNumberFormat="1" applyFont="1" applyFill="1" applyBorder="1" applyAlignment="1">
      <alignment horizontal="center" vertical="center" wrapText="1"/>
    </xf>
    <xf numFmtId="3" fontId="30" fillId="3" borderId="6" xfId="0" applyNumberFormat="1" applyFont="1" applyFill="1" applyBorder="1" applyAlignment="1">
      <alignment horizontal="center" vertical="center" wrapText="1"/>
    </xf>
    <xf numFmtId="3" fontId="30" fillId="6" borderId="6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6" xfId="0" applyNumberFormat="1" applyFont="1" applyFill="1" applyBorder="1" applyAlignment="1">
      <alignment horizontal="center" vertical="center" wrapText="1"/>
    </xf>
    <xf numFmtId="3" fontId="16" fillId="6" borderId="6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3" fontId="6" fillId="3" borderId="7" xfId="1" applyNumberFormat="1" applyFont="1" applyFill="1" applyBorder="1" applyAlignment="1">
      <alignment horizontal="center" vertical="center" wrapText="1"/>
    </xf>
    <xf numFmtId="0" fontId="7" fillId="8" borderId="6" xfId="0" applyNumberFormat="1" applyFont="1" applyFill="1" applyBorder="1" applyAlignment="1">
      <alignment horizontal="center" vertical="center" wrapText="1"/>
    </xf>
    <xf numFmtId="3" fontId="18" fillId="6" borderId="6" xfId="0" applyNumberFormat="1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11" fillId="10" borderId="30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/>
    </xf>
    <xf numFmtId="0" fontId="10" fillId="9" borderId="30" xfId="0" applyFont="1" applyFill="1" applyBorder="1" applyAlignment="1">
      <alignment horizontal="center"/>
    </xf>
    <xf numFmtId="6" fontId="21" fillId="8" borderId="6" xfId="0" applyNumberFormat="1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8" fillId="11" borderId="6" xfId="0" applyFont="1" applyFill="1" applyBorder="1" applyAlignment="1">
      <alignment horizontal="center"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11" fillId="10" borderId="27" xfId="0" applyFont="1" applyFill="1" applyBorder="1" applyAlignment="1">
      <alignment horizontal="center" vertical="center" wrapText="1"/>
    </xf>
    <xf numFmtId="0" fontId="11" fillId="10" borderId="28" xfId="0" applyFont="1" applyFill="1" applyBorder="1" applyAlignment="1">
      <alignment horizontal="center" vertical="center" wrapText="1"/>
    </xf>
    <xf numFmtId="6" fontId="16" fillId="3" borderId="7" xfId="0" applyNumberFormat="1" applyFont="1" applyFill="1" applyBorder="1" applyAlignment="1">
      <alignment horizontal="center" vertical="center" wrapText="1"/>
    </xf>
    <xf numFmtId="6" fontId="16" fillId="3" borderId="8" xfId="0" applyNumberFormat="1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6" fontId="16" fillId="7" borderId="7" xfId="0" applyNumberFormat="1" applyFont="1" applyFill="1" applyBorder="1" applyAlignment="1">
      <alignment horizontal="center" vertical="center" wrapText="1"/>
    </xf>
    <xf numFmtId="6" fontId="16" fillId="7" borderId="8" xfId="0" applyNumberFormat="1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10" fillId="9" borderId="3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6" fontId="16" fillId="12" borderId="7" xfId="0" applyNumberFormat="1" applyFont="1" applyFill="1" applyBorder="1" applyAlignment="1">
      <alignment horizontal="center" vertical="center" wrapText="1"/>
    </xf>
    <xf numFmtId="6" fontId="16" fillId="12" borderId="8" xfId="0" applyNumberFormat="1" applyFont="1" applyFill="1" applyBorder="1" applyAlignment="1">
      <alignment horizontal="center" vertical="center" wrapText="1"/>
    </xf>
    <xf numFmtId="6" fontId="16" fillId="7" borderId="6" xfId="0" applyNumberFormat="1" applyFont="1" applyFill="1" applyBorder="1" applyAlignment="1">
      <alignment horizontal="center" vertical="center" wrapText="1"/>
    </xf>
    <xf numFmtId="6" fontId="28" fillId="11" borderId="8" xfId="0" applyNumberFormat="1" applyFont="1" applyFill="1" applyBorder="1" applyAlignment="1">
      <alignment horizontal="center" vertical="center" wrapText="1"/>
    </xf>
    <xf numFmtId="6" fontId="28" fillId="11" borderId="6" xfId="0" applyNumberFormat="1" applyFont="1" applyFill="1" applyBorder="1" applyAlignment="1">
      <alignment horizontal="center" vertical="center" wrapText="1"/>
    </xf>
    <xf numFmtId="0" fontId="28" fillId="11" borderId="12" xfId="0" applyFont="1" applyFill="1" applyBorder="1" applyAlignment="1">
      <alignment horizontal="center" vertical="center" wrapText="1"/>
    </xf>
    <xf numFmtId="0" fontId="28" fillId="11" borderId="14" xfId="0" applyFont="1" applyFill="1" applyBorder="1" applyAlignment="1">
      <alignment horizontal="center" vertical="center" wrapText="1"/>
    </xf>
    <xf numFmtId="0" fontId="28" fillId="11" borderId="33" xfId="0" applyFont="1" applyFill="1" applyBorder="1" applyAlignment="1">
      <alignment horizontal="center" vertical="center" wrapText="1"/>
    </xf>
    <xf numFmtId="0" fontId="28" fillId="11" borderId="15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/>
    </xf>
    <xf numFmtId="0" fontId="13" fillId="10" borderId="30" xfId="0" applyFont="1" applyFill="1" applyBorder="1" applyAlignment="1">
      <alignment horizontal="center" vertical="center" wrapText="1"/>
    </xf>
    <xf numFmtId="6" fontId="16" fillId="3" borderId="18" xfId="0" applyNumberFormat="1" applyFont="1" applyFill="1" applyBorder="1" applyAlignment="1">
      <alignment horizontal="center" vertical="center" wrapText="1"/>
    </xf>
    <xf numFmtId="0" fontId="28" fillId="11" borderId="18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16" fillId="12" borderId="15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wrapText="1"/>
    </xf>
    <xf numFmtId="0" fontId="16" fillId="13" borderId="8" xfId="0" applyFont="1" applyFill="1" applyBorder="1" applyAlignment="1">
      <alignment horizontal="center" vertical="center" wrapText="1"/>
    </xf>
    <xf numFmtId="6" fontId="16" fillId="4" borderId="6" xfId="0" applyNumberFormat="1" applyFont="1" applyFill="1" applyBorder="1" applyAlignment="1">
      <alignment horizontal="center" vertical="center" wrapText="1"/>
    </xf>
    <xf numFmtId="0" fontId="15" fillId="9" borderId="24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horizontal="center" vertical="center" wrapText="1"/>
    </xf>
    <xf numFmtId="0" fontId="11" fillId="9" borderId="32" xfId="0" applyFont="1" applyFill="1" applyBorder="1" applyAlignment="1">
      <alignment horizontal="center" vertical="center" wrapText="1"/>
    </xf>
    <xf numFmtId="0" fontId="31" fillId="10" borderId="3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3F5FD"/>
      <color rgb="FFDEE8F2"/>
      <color rgb="FFE1EAF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e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eg"/><Relationship Id="rId40" Type="http://schemas.openxmlformats.org/officeDocument/2006/relationships/image" Target="../media/image40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eg"/><Relationship Id="rId44" Type="http://schemas.openxmlformats.org/officeDocument/2006/relationships/image" Target="../media/image44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280574</xdr:colOff>
      <xdr:row>1</xdr:row>
      <xdr:rowOff>4674809</xdr:rowOff>
    </xdr:from>
    <xdr:to>
      <xdr:col>39</xdr:col>
      <xdr:colOff>63500</xdr:colOff>
      <xdr:row>8</xdr:row>
      <xdr:rowOff>266872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9074" y="5182809"/>
          <a:ext cx="10450926" cy="5498063"/>
        </a:xfrm>
        <a:prstGeom prst="rect">
          <a:avLst/>
        </a:prstGeom>
      </xdr:spPr>
    </xdr:pic>
    <xdr:clientData/>
  </xdr:twoCellAnchor>
  <xdr:twoCellAnchor editAs="oneCell">
    <xdr:from>
      <xdr:col>1</xdr:col>
      <xdr:colOff>404180</xdr:colOff>
      <xdr:row>0</xdr:row>
      <xdr:rowOff>343033</xdr:rowOff>
    </xdr:from>
    <xdr:to>
      <xdr:col>4</xdr:col>
      <xdr:colOff>1143000</xdr:colOff>
      <xdr:row>1</xdr:row>
      <xdr:rowOff>4867678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180" y="343033"/>
          <a:ext cx="9311320" cy="5032645"/>
        </a:xfrm>
        <a:prstGeom prst="rect">
          <a:avLst/>
        </a:prstGeom>
      </xdr:spPr>
    </xdr:pic>
    <xdr:clientData/>
  </xdr:twoCellAnchor>
  <xdr:twoCellAnchor editAs="oneCell">
    <xdr:from>
      <xdr:col>4</xdr:col>
      <xdr:colOff>1474611</xdr:colOff>
      <xdr:row>0</xdr:row>
      <xdr:rowOff>31958</xdr:rowOff>
    </xdr:from>
    <xdr:to>
      <xdr:col>6</xdr:col>
      <xdr:colOff>1424688</xdr:colOff>
      <xdr:row>1</xdr:row>
      <xdr:rowOff>4889500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9111" y="31958"/>
          <a:ext cx="7252577" cy="536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1778001</xdr:colOff>
      <xdr:row>0</xdr:row>
      <xdr:rowOff>331354</xdr:rowOff>
    </xdr:from>
    <xdr:to>
      <xdr:col>7</xdr:col>
      <xdr:colOff>3429001</xdr:colOff>
      <xdr:row>1</xdr:row>
      <xdr:rowOff>4850741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1" y="331354"/>
          <a:ext cx="5524500" cy="502738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381000</xdr:colOff>
      <xdr:row>1</xdr:row>
      <xdr:rowOff>4818684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7000" y="0"/>
          <a:ext cx="6286500" cy="5326684"/>
        </a:xfrm>
        <a:prstGeom prst="rect">
          <a:avLst/>
        </a:prstGeom>
      </xdr:spPr>
    </xdr:pic>
    <xdr:clientData/>
  </xdr:twoCellAnchor>
  <xdr:twoCellAnchor editAs="oneCell">
    <xdr:from>
      <xdr:col>10</xdr:col>
      <xdr:colOff>784798</xdr:colOff>
      <xdr:row>0</xdr:row>
      <xdr:rowOff>369745</xdr:rowOff>
    </xdr:from>
    <xdr:to>
      <xdr:col>12</xdr:col>
      <xdr:colOff>1460499</xdr:colOff>
      <xdr:row>1</xdr:row>
      <xdr:rowOff>4768670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47298" y="369745"/>
          <a:ext cx="6898701" cy="49069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1778000</xdr:colOff>
      <xdr:row>0</xdr:row>
      <xdr:rowOff>362184</xdr:rowOff>
    </xdr:from>
    <xdr:to>
      <xdr:col>13</xdr:col>
      <xdr:colOff>5056655</xdr:colOff>
      <xdr:row>1</xdr:row>
      <xdr:rowOff>4630697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3500" y="362184"/>
          <a:ext cx="6885661" cy="4776513"/>
        </a:xfrm>
        <a:prstGeom prst="rect">
          <a:avLst/>
        </a:prstGeom>
      </xdr:spPr>
    </xdr:pic>
    <xdr:clientData/>
  </xdr:twoCellAnchor>
  <xdr:twoCellAnchor editAs="oneCell">
    <xdr:from>
      <xdr:col>18</xdr:col>
      <xdr:colOff>936642</xdr:colOff>
      <xdr:row>1</xdr:row>
      <xdr:rowOff>4720839</xdr:rowOff>
    </xdr:from>
    <xdr:to>
      <xdr:col>25</xdr:col>
      <xdr:colOff>0</xdr:colOff>
      <xdr:row>8</xdr:row>
      <xdr:rowOff>403119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7142" y="5228839"/>
          <a:ext cx="8461358" cy="5588280"/>
        </a:xfrm>
        <a:prstGeom prst="rect">
          <a:avLst/>
        </a:prstGeom>
      </xdr:spPr>
    </xdr:pic>
    <xdr:clientData/>
  </xdr:twoCellAnchor>
  <xdr:twoCellAnchor editAs="oneCell">
    <xdr:from>
      <xdr:col>15</xdr:col>
      <xdr:colOff>4150208</xdr:colOff>
      <xdr:row>1</xdr:row>
      <xdr:rowOff>4603581</xdr:rowOff>
    </xdr:from>
    <xdr:to>
      <xdr:col>18</xdr:col>
      <xdr:colOff>762001</xdr:colOff>
      <xdr:row>8</xdr:row>
      <xdr:rowOff>396284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3934208" y="5111581"/>
          <a:ext cx="10518291" cy="5698703"/>
        </a:xfrm>
        <a:prstGeom prst="rect">
          <a:avLst/>
        </a:prstGeom>
      </xdr:spPr>
    </xdr:pic>
    <xdr:clientData/>
  </xdr:twoCellAnchor>
  <xdr:twoCellAnchor editAs="oneCell">
    <xdr:from>
      <xdr:col>21</xdr:col>
      <xdr:colOff>744559</xdr:colOff>
      <xdr:row>1</xdr:row>
      <xdr:rowOff>96971</xdr:rowOff>
    </xdr:from>
    <xdr:to>
      <xdr:col>29</xdr:col>
      <xdr:colOff>166979</xdr:colOff>
      <xdr:row>1</xdr:row>
      <xdr:rowOff>4017057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06226" y="647304"/>
          <a:ext cx="5518420" cy="3941253"/>
        </a:xfrm>
        <a:prstGeom prst="rect">
          <a:avLst/>
        </a:prstGeom>
      </xdr:spPr>
    </xdr:pic>
    <xdr:clientData/>
  </xdr:twoCellAnchor>
  <xdr:twoCellAnchor editAs="oneCell">
    <xdr:from>
      <xdr:col>18</xdr:col>
      <xdr:colOff>1353994</xdr:colOff>
      <xdr:row>1</xdr:row>
      <xdr:rowOff>28556</xdr:rowOff>
    </xdr:from>
    <xdr:to>
      <xdr:col>21</xdr:col>
      <xdr:colOff>457602</xdr:colOff>
      <xdr:row>1</xdr:row>
      <xdr:rowOff>4199649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65661" y="578889"/>
          <a:ext cx="5453608" cy="4171093"/>
        </a:xfrm>
        <a:prstGeom prst="rect">
          <a:avLst/>
        </a:prstGeom>
      </xdr:spPr>
    </xdr:pic>
    <xdr:clientData/>
  </xdr:twoCellAnchor>
  <xdr:twoCellAnchor editAs="oneCell">
    <xdr:from>
      <xdr:col>17</xdr:col>
      <xdr:colOff>36957</xdr:colOff>
      <xdr:row>1</xdr:row>
      <xdr:rowOff>170676</xdr:rowOff>
    </xdr:from>
    <xdr:to>
      <xdr:col>18</xdr:col>
      <xdr:colOff>1086893</xdr:colOff>
      <xdr:row>1</xdr:row>
      <xdr:rowOff>4304562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5957" y="721009"/>
          <a:ext cx="5452602" cy="4133886"/>
        </a:xfrm>
        <a:prstGeom prst="rect">
          <a:avLst/>
        </a:prstGeom>
      </xdr:spPr>
    </xdr:pic>
    <xdr:clientData/>
  </xdr:twoCellAnchor>
  <xdr:twoCellAnchor editAs="oneCell">
    <xdr:from>
      <xdr:col>15</xdr:col>
      <xdr:colOff>3865771</xdr:colOff>
      <xdr:row>0</xdr:row>
      <xdr:rowOff>536222</xdr:rowOff>
    </xdr:from>
    <xdr:to>
      <xdr:col>16</xdr:col>
      <xdr:colOff>4204896</xdr:colOff>
      <xdr:row>1</xdr:row>
      <xdr:rowOff>4402667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4438" y="536222"/>
          <a:ext cx="5292124" cy="44167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1259206</xdr:rowOff>
    </xdr:from>
    <xdr:to>
      <xdr:col>3</xdr:col>
      <xdr:colOff>2775185</xdr:colOff>
      <xdr:row>24</xdr:row>
      <xdr:rowOff>5133881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593" y="21461613"/>
          <a:ext cx="8019814" cy="6014860"/>
        </a:xfrm>
        <a:prstGeom prst="rect">
          <a:avLst/>
        </a:prstGeom>
      </xdr:spPr>
    </xdr:pic>
    <xdr:clientData/>
  </xdr:twoCellAnchor>
  <xdr:twoCellAnchor editAs="oneCell">
    <xdr:from>
      <xdr:col>3</xdr:col>
      <xdr:colOff>3249060</xdr:colOff>
      <xdr:row>22</xdr:row>
      <xdr:rowOff>540576</xdr:rowOff>
    </xdr:from>
    <xdr:to>
      <xdr:col>6</xdr:col>
      <xdr:colOff>2455333</xdr:colOff>
      <xdr:row>24</xdr:row>
      <xdr:rowOff>4952999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1560" y="25242076"/>
          <a:ext cx="9810773" cy="6571423"/>
        </a:xfrm>
        <a:prstGeom prst="rect">
          <a:avLst/>
        </a:prstGeom>
      </xdr:spPr>
    </xdr:pic>
    <xdr:clientData/>
  </xdr:twoCellAnchor>
  <xdr:twoCellAnchor editAs="oneCell">
    <xdr:from>
      <xdr:col>6</xdr:col>
      <xdr:colOff>2645045</xdr:colOff>
      <xdr:row>22</xdr:row>
      <xdr:rowOff>583259</xdr:rowOff>
    </xdr:from>
    <xdr:to>
      <xdr:col>9</xdr:col>
      <xdr:colOff>651463</xdr:colOff>
      <xdr:row>24</xdr:row>
      <xdr:rowOff>4746041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2045" y="25284759"/>
          <a:ext cx="8356918" cy="6321782"/>
        </a:xfrm>
        <a:prstGeom prst="rect">
          <a:avLst/>
        </a:prstGeom>
      </xdr:spPr>
    </xdr:pic>
    <xdr:clientData/>
  </xdr:twoCellAnchor>
  <xdr:twoCellAnchor editAs="oneCell">
    <xdr:from>
      <xdr:col>9</xdr:col>
      <xdr:colOff>1103016</xdr:colOff>
      <xdr:row>22</xdr:row>
      <xdr:rowOff>595818</xdr:rowOff>
    </xdr:from>
    <xdr:to>
      <xdr:col>11</xdr:col>
      <xdr:colOff>2281296</xdr:colOff>
      <xdr:row>24</xdr:row>
      <xdr:rowOff>4877617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0516" y="25297318"/>
          <a:ext cx="7528280" cy="6440799"/>
        </a:xfrm>
        <a:prstGeom prst="rect">
          <a:avLst/>
        </a:prstGeom>
      </xdr:spPr>
    </xdr:pic>
    <xdr:clientData/>
  </xdr:twoCellAnchor>
  <xdr:twoCellAnchor editAs="oneCell">
    <xdr:from>
      <xdr:col>11</xdr:col>
      <xdr:colOff>2593309</xdr:colOff>
      <xdr:row>22</xdr:row>
      <xdr:rowOff>592667</xdr:rowOff>
    </xdr:from>
    <xdr:to>
      <xdr:col>13</xdr:col>
      <xdr:colOff>4479385</xdr:colOff>
      <xdr:row>24</xdr:row>
      <xdr:rowOff>4878917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30809" y="25294167"/>
          <a:ext cx="8553576" cy="6445250"/>
        </a:xfrm>
        <a:prstGeom prst="rect">
          <a:avLst/>
        </a:prstGeom>
      </xdr:spPr>
    </xdr:pic>
    <xdr:clientData/>
  </xdr:twoCellAnchor>
  <xdr:twoCellAnchor editAs="oneCell">
    <xdr:from>
      <xdr:col>15</xdr:col>
      <xdr:colOff>3715926</xdr:colOff>
      <xdr:row>26</xdr:row>
      <xdr:rowOff>268113</xdr:rowOff>
    </xdr:from>
    <xdr:to>
      <xdr:col>16</xdr:col>
      <xdr:colOff>4394092</xdr:colOff>
      <xdr:row>34</xdr:row>
      <xdr:rowOff>1041401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4593" y="31256113"/>
          <a:ext cx="5631165" cy="10044288"/>
        </a:xfrm>
        <a:prstGeom prst="rect">
          <a:avLst/>
        </a:prstGeom>
      </xdr:spPr>
    </xdr:pic>
    <xdr:clientData/>
  </xdr:twoCellAnchor>
  <xdr:twoCellAnchor editAs="oneCell">
    <xdr:from>
      <xdr:col>17</xdr:col>
      <xdr:colOff>203729</xdr:colOff>
      <xdr:row>26</xdr:row>
      <xdr:rowOff>386291</xdr:rowOff>
    </xdr:from>
    <xdr:to>
      <xdr:col>18</xdr:col>
      <xdr:colOff>1778000</xdr:colOff>
      <xdr:row>34</xdr:row>
      <xdr:rowOff>964654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2729" y="31374291"/>
          <a:ext cx="5976937" cy="9849363"/>
        </a:xfrm>
        <a:prstGeom prst="rect">
          <a:avLst/>
        </a:prstGeom>
      </xdr:spPr>
    </xdr:pic>
    <xdr:clientData/>
  </xdr:twoCellAnchor>
  <xdr:twoCellAnchor editAs="oneCell">
    <xdr:from>
      <xdr:col>1</xdr:col>
      <xdr:colOff>65598</xdr:colOff>
      <xdr:row>37</xdr:row>
      <xdr:rowOff>870185</xdr:rowOff>
    </xdr:from>
    <xdr:to>
      <xdr:col>3</xdr:col>
      <xdr:colOff>1645458</xdr:colOff>
      <xdr:row>38</xdr:row>
      <xdr:rowOff>5103520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1" y="43415185"/>
          <a:ext cx="6824489" cy="5150558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1269981</xdr:colOff>
      <xdr:row>37</xdr:row>
      <xdr:rowOff>658522</xdr:rowOff>
    </xdr:from>
    <xdr:to>
      <xdr:col>5</xdr:col>
      <xdr:colOff>611462</xdr:colOff>
      <xdr:row>38</xdr:row>
      <xdr:rowOff>5099770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203" y="43203522"/>
          <a:ext cx="6020740" cy="5358471"/>
        </a:xfrm>
        <a:prstGeom prst="rect">
          <a:avLst/>
        </a:prstGeom>
      </xdr:spPr>
    </xdr:pic>
    <xdr:clientData/>
  </xdr:twoCellAnchor>
  <xdr:twoCellAnchor editAs="oneCell">
    <xdr:from>
      <xdr:col>5</xdr:col>
      <xdr:colOff>329272</xdr:colOff>
      <xdr:row>37</xdr:row>
      <xdr:rowOff>635001</xdr:rowOff>
    </xdr:from>
    <xdr:to>
      <xdr:col>6</xdr:col>
      <xdr:colOff>595777</xdr:colOff>
      <xdr:row>38</xdr:row>
      <xdr:rowOff>5180930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5753" y="43180001"/>
          <a:ext cx="4217617" cy="5463152"/>
        </a:xfrm>
        <a:prstGeom prst="rect">
          <a:avLst/>
        </a:prstGeom>
      </xdr:spPr>
    </xdr:pic>
    <xdr:clientData/>
  </xdr:twoCellAnchor>
  <xdr:twoCellAnchor editAs="oneCell">
    <xdr:from>
      <xdr:col>6</xdr:col>
      <xdr:colOff>682034</xdr:colOff>
      <xdr:row>37</xdr:row>
      <xdr:rowOff>564445</xdr:rowOff>
    </xdr:from>
    <xdr:to>
      <xdr:col>8</xdr:col>
      <xdr:colOff>290058</xdr:colOff>
      <xdr:row>38</xdr:row>
      <xdr:rowOff>5103518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9627" y="43109445"/>
          <a:ext cx="7275061" cy="5456296"/>
        </a:xfrm>
        <a:prstGeom prst="rect">
          <a:avLst/>
        </a:prstGeom>
      </xdr:spPr>
    </xdr:pic>
    <xdr:clientData/>
  </xdr:twoCellAnchor>
  <xdr:twoCellAnchor editAs="oneCell">
    <xdr:from>
      <xdr:col>8</xdr:col>
      <xdr:colOff>352778</xdr:colOff>
      <xdr:row>37</xdr:row>
      <xdr:rowOff>564445</xdr:rowOff>
    </xdr:from>
    <xdr:to>
      <xdr:col>10</xdr:col>
      <xdr:colOff>1763889</xdr:colOff>
      <xdr:row>38</xdr:row>
      <xdr:rowOff>5132917</xdr:rowOff>
    </xdr:to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7408" y="43109445"/>
          <a:ext cx="7314259" cy="5485695"/>
        </a:xfrm>
        <a:prstGeom prst="rect">
          <a:avLst/>
        </a:prstGeom>
      </xdr:spPr>
    </xdr:pic>
    <xdr:clientData/>
  </xdr:twoCellAnchor>
  <xdr:twoCellAnchor editAs="oneCell">
    <xdr:from>
      <xdr:col>10</xdr:col>
      <xdr:colOff>2234259</xdr:colOff>
      <xdr:row>37</xdr:row>
      <xdr:rowOff>564444</xdr:rowOff>
    </xdr:from>
    <xdr:to>
      <xdr:col>12</xdr:col>
      <xdr:colOff>3269073</xdr:colOff>
      <xdr:row>38</xdr:row>
      <xdr:rowOff>5097637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2222" y="43109444"/>
          <a:ext cx="7267221" cy="5450416"/>
        </a:xfrm>
        <a:prstGeom prst="rect">
          <a:avLst/>
        </a:prstGeom>
      </xdr:spPr>
    </xdr:pic>
    <xdr:clientData/>
  </xdr:twoCellAnchor>
  <xdr:twoCellAnchor editAs="oneCell">
    <xdr:from>
      <xdr:col>15</xdr:col>
      <xdr:colOff>3367852</xdr:colOff>
      <xdr:row>35</xdr:row>
      <xdr:rowOff>569151</xdr:rowOff>
    </xdr:from>
    <xdr:to>
      <xdr:col>18</xdr:col>
      <xdr:colOff>312718</xdr:colOff>
      <xdr:row>38</xdr:row>
      <xdr:rowOff>3422588</xdr:rowOff>
    </xdr:to>
    <xdr:pic>
      <xdr:nvPicPr>
        <xdr:cNvPr id="31" name="30 Imagen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36519" y="42098151"/>
          <a:ext cx="10787864" cy="5393437"/>
        </a:xfrm>
        <a:prstGeom prst="rect">
          <a:avLst/>
        </a:prstGeom>
      </xdr:spPr>
    </xdr:pic>
    <xdr:clientData/>
  </xdr:twoCellAnchor>
  <xdr:twoCellAnchor editAs="oneCell">
    <xdr:from>
      <xdr:col>15</xdr:col>
      <xdr:colOff>3819407</xdr:colOff>
      <xdr:row>65</xdr:row>
      <xdr:rowOff>253997</xdr:rowOff>
    </xdr:from>
    <xdr:to>
      <xdr:col>39</xdr:col>
      <xdr:colOff>317502</xdr:colOff>
      <xdr:row>73</xdr:row>
      <xdr:rowOff>736984</xdr:rowOff>
    </xdr:to>
    <xdr:pic>
      <xdr:nvPicPr>
        <xdr:cNvPr id="32" name="31 Imagen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03407" y="88137997"/>
          <a:ext cx="30470593" cy="12192003"/>
        </a:xfrm>
        <a:prstGeom prst="rect">
          <a:avLst/>
        </a:prstGeom>
      </xdr:spPr>
    </xdr:pic>
    <xdr:clientData/>
  </xdr:twoCellAnchor>
  <xdr:twoCellAnchor editAs="oneCell">
    <xdr:from>
      <xdr:col>17</xdr:col>
      <xdr:colOff>4388554</xdr:colOff>
      <xdr:row>35</xdr:row>
      <xdr:rowOff>418629</xdr:rowOff>
    </xdr:from>
    <xdr:to>
      <xdr:col>23</xdr:col>
      <xdr:colOff>697651</xdr:colOff>
      <xdr:row>38</xdr:row>
      <xdr:rowOff>3466630</xdr:rowOff>
    </xdr:to>
    <xdr:pic>
      <xdr:nvPicPr>
        <xdr:cNvPr id="33" name="32 Imagen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97554" y="41947629"/>
          <a:ext cx="8585763" cy="5588001"/>
        </a:xfrm>
        <a:prstGeom prst="rect">
          <a:avLst/>
        </a:prstGeom>
      </xdr:spPr>
    </xdr:pic>
    <xdr:clientData/>
  </xdr:twoCellAnchor>
  <xdr:twoCellAnchor editAs="oneCell">
    <xdr:from>
      <xdr:col>24</xdr:col>
      <xdr:colOff>164631</xdr:colOff>
      <xdr:row>35</xdr:row>
      <xdr:rowOff>437440</xdr:rowOff>
    </xdr:from>
    <xdr:to>
      <xdr:col>34</xdr:col>
      <xdr:colOff>42333</xdr:colOff>
      <xdr:row>38</xdr:row>
      <xdr:rowOff>3133411</xdr:rowOff>
    </xdr:to>
    <xdr:pic>
      <xdr:nvPicPr>
        <xdr:cNvPr id="34" name="33 Imagen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2298" y="41966440"/>
          <a:ext cx="7497702" cy="5235971"/>
        </a:xfrm>
        <a:prstGeom prst="rect">
          <a:avLst/>
        </a:prstGeom>
      </xdr:spPr>
    </xdr:pic>
    <xdr:clientData/>
  </xdr:twoCellAnchor>
  <xdr:twoCellAnchor editAs="oneCell">
    <xdr:from>
      <xdr:col>1</xdr:col>
      <xdr:colOff>94075</xdr:colOff>
      <xdr:row>52</xdr:row>
      <xdr:rowOff>759648</xdr:rowOff>
    </xdr:from>
    <xdr:to>
      <xdr:col>3</xdr:col>
      <xdr:colOff>2667000</xdr:colOff>
      <xdr:row>55</xdr:row>
      <xdr:rowOff>99288</xdr:rowOff>
    </xdr:to>
    <xdr:pic>
      <xdr:nvPicPr>
        <xdr:cNvPr id="35" name="34 Imagen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075" y="66291648"/>
          <a:ext cx="7843425" cy="10388640"/>
        </a:xfrm>
        <a:prstGeom prst="rect">
          <a:avLst/>
        </a:prstGeom>
      </xdr:spPr>
    </xdr:pic>
    <xdr:clientData/>
  </xdr:twoCellAnchor>
  <xdr:twoCellAnchor editAs="oneCell">
    <xdr:from>
      <xdr:col>13</xdr:col>
      <xdr:colOff>152870</xdr:colOff>
      <xdr:row>37</xdr:row>
      <xdr:rowOff>545629</xdr:rowOff>
    </xdr:from>
    <xdr:to>
      <xdr:col>13</xdr:col>
      <xdr:colOff>4190999</xdr:colOff>
      <xdr:row>38</xdr:row>
      <xdr:rowOff>4988900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870" y="46075129"/>
          <a:ext cx="4038129" cy="5332271"/>
        </a:xfrm>
        <a:prstGeom prst="rect">
          <a:avLst/>
        </a:prstGeom>
      </xdr:spPr>
    </xdr:pic>
    <xdr:clientData/>
  </xdr:twoCellAnchor>
  <xdr:twoCellAnchor editAs="oneCell">
    <xdr:from>
      <xdr:col>3</xdr:col>
      <xdr:colOff>3092685</xdr:colOff>
      <xdr:row>52</xdr:row>
      <xdr:rowOff>625591</xdr:rowOff>
    </xdr:from>
    <xdr:to>
      <xdr:col>8</xdr:col>
      <xdr:colOff>697719</xdr:colOff>
      <xdr:row>55</xdr:row>
      <xdr:rowOff>127000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5185" y="66157591"/>
          <a:ext cx="15829534" cy="10550409"/>
        </a:xfrm>
        <a:prstGeom prst="rect">
          <a:avLst/>
        </a:prstGeom>
      </xdr:spPr>
    </xdr:pic>
    <xdr:clientData/>
  </xdr:twoCellAnchor>
  <xdr:twoCellAnchor editAs="oneCell">
    <xdr:from>
      <xdr:col>20</xdr:col>
      <xdr:colOff>98775</xdr:colOff>
      <xdr:row>55</xdr:row>
      <xdr:rowOff>475195</xdr:rowOff>
    </xdr:from>
    <xdr:to>
      <xdr:col>39</xdr:col>
      <xdr:colOff>127001</xdr:colOff>
      <xdr:row>61</xdr:row>
      <xdr:rowOff>1981436</xdr:rowOff>
    </xdr:to>
    <xdr:pic>
      <xdr:nvPicPr>
        <xdr:cNvPr id="38" name="37 Imagen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77275" y="77056195"/>
          <a:ext cx="14506225" cy="10696423"/>
        </a:xfrm>
        <a:prstGeom prst="rect">
          <a:avLst/>
        </a:prstGeom>
      </xdr:spPr>
    </xdr:pic>
    <xdr:clientData/>
  </xdr:twoCellAnchor>
  <xdr:twoCellAnchor editAs="oneCell">
    <xdr:from>
      <xdr:col>8</xdr:col>
      <xdr:colOff>1260592</xdr:colOff>
      <xdr:row>52</xdr:row>
      <xdr:rowOff>712610</xdr:rowOff>
    </xdr:from>
    <xdr:to>
      <xdr:col>13</xdr:col>
      <xdr:colOff>4953000</xdr:colOff>
      <xdr:row>55</xdr:row>
      <xdr:rowOff>3470</xdr:rowOff>
    </xdr:to>
    <xdr:pic>
      <xdr:nvPicPr>
        <xdr:cNvPr id="39" name="38 Imagen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7592" y="66244610"/>
          <a:ext cx="19440408" cy="10313713"/>
        </a:xfrm>
        <a:prstGeom prst="rect">
          <a:avLst/>
        </a:prstGeom>
      </xdr:spPr>
    </xdr:pic>
    <xdr:clientData/>
  </xdr:twoCellAnchor>
  <xdr:twoCellAnchor editAs="oneCell">
    <xdr:from>
      <xdr:col>15</xdr:col>
      <xdr:colOff>3226737</xdr:colOff>
      <xdr:row>45</xdr:row>
      <xdr:rowOff>1030109</xdr:rowOff>
    </xdr:from>
    <xdr:to>
      <xdr:col>17</xdr:col>
      <xdr:colOff>3711219</xdr:colOff>
      <xdr:row>53</xdr:row>
      <xdr:rowOff>1016000</xdr:rowOff>
    </xdr:to>
    <xdr:pic>
      <xdr:nvPicPr>
        <xdr:cNvPr id="40" name="39 Imagen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95404" y="58010776"/>
          <a:ext cx="9924814" cy="9299224"/>
        </a:xfrm>
        <a:prstGeom prst="rect">
          <a:avLst/>
        </a:prstGeom>
      </xdr:spPr>
    </xdr:pic>
    <xdr:clientData/>
  </xdr:twoCellAnchor>
  <xdr:twoCellAnchor editAs="oneCell">
    <xdr:from>
      <xdr:col>17</xdr:col>
      <xdr:colOff>4191000</xdr:colOff>
      <xdr:row>45</xdr:row>
      <xdr:rowOff>1157111</xdr:rowOff>
    </xdr:from>
    <xdr:to>
      <xdr:col>38</xdr:col>
      <xdr:colOff>341140</xdr:colOff>
      <xdr:row>53</xdr:row>
      <xdr:rowOff>1139074</xdr:rowOff>
    </xdr:to>
    <xdr:pic>
      <xdr:nvPicPr>
        <xdr:cNvPr id="42" name="41 Imagen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0" y="58137778"/>
          <a:ext cx="19856808" cy="9295296"/>
        </a:xfrm>
        <a:prstGeom prst="rect">
          <a:avLst/>
        </a:prstGeom>
      </xdr:spPr>
    </xdr:pic>
    <xdr:clientData/>
  </xdr:twoCellAnchor>
  <xdr:twoCellAnchor editAs="oneCell">
    <xdr:from>
      <xdr:col>24</xdr:col>
      <xdr:colOff>705555</xdr:colOff>
      <xdr:row>53</xdr:row>
      <xdr:rowOff>1678887</xdr:rowOff>
    </xdr:from>
    <xdr:to>
      <xdr:col>36</xdr:col>
      <xdr:colOff>423335</xdr:colOff>
      <xdr:row>54</xdr:row>
      <xdr:rowOff>2820947</xdr:rowOff>
    </xdr:to>
    <xdr:pic>
      <xdr:nvPicPr>
        <xdr:cNvPr id="43" name="42 Imagen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3222" y="67972887"/>
          <a:ext cx="8861780" cy="6349060"/>
        </a:xfrm>
        <a:prstGeom prst="rect">
          <a:avLst/>
        </a:prstGeom>
      </xdr:spPr>
    </xdr:pic>
    <xdr:clientData/>
  </xdr:twoCellAnchor>
  <xdr:twoCellAnchor editAs="oneCell">
    <xdr:from>
      <xdr:col>17</xdr:col>
      <xdr:colOff>3292593</xdr:colOff>
      <xdr:row>53</xdr:row>
      <xdr:rowOff>1651000</xdr:rowOff>
    </xdr:from>
    <xdr:to>
      <xdr:col>24</xdr:col>
      <xdr:colOff>343447</xdr:colOff>
      <xdr:row>55</xdr:row>
      <xdr:rowOff>159925</xdr:rowOff>
    </xdr:to>
    <xdr:pic>
      <xdr:nvPicPr>
        <xdr:cNvPr id="44" name="43 Imagen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1593" y="67945000"/>
          <a:ext cx="10089521" cy="6594592"/>
        </a:xfrm>
        <a:prstGeom prst="rect">
          <a:avLst/>
        </a:prstGeom>
      </xdr:spPr>
    </xdr:pic>
    <xdr:clientData/>
  </xdr:twoCellAnchor>
  <xdr:twoCellAnchor editAs="oneCell">
    <xdr:from>
      <xdr:col>15</xdr:col>
      <xdr:colOff>3499557</xdr:colOff>
      <xdr:row>53</xdr:row>
      <xdr:rowOff>1641592</xdr:rowOff>
    </xdr:from>
    <xdr:to>
      <xdr:col>17</xdr:col>
      <xdr:colOff>2803412</xdr:colOff>
      <xdr:row>55</xdr:row>
      <xdr:rowOff>169332</xdr:rowOff>
    </xdr:to>
    <xdr:pic>
      <xdr:nvPicPr>
        <xdr:cNvPr id="45" name="44 Imagen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68224" y="67935592"/>
          <a:ext cx="8744187" cy="6613407"/>
        </a:xfrm>
        <a:prstGeom prst="rect">
          <a:avLst/>
        </a:prstGeom>
      </xdr:spPr>
    </xdr:pic>
    <xdr:clientData/>
  </xdr:twoCellAnchor>
  <xdr:twoCellAnchor editAs="oneCell">
    <xdr:from>
      <xdr:col>29</xdr:col>
      <xdr:colOff>489186</xdr:colOff>
      <xdr:row>0</xdr:row>
      <xdr:rowOff>536222</xdr:rowOff>
    </xdr:from>
    <xdr:to>
      <xdr:col>39</xdr:col>
      <xdr:colOff>371358</xdr:colOff>
      <xdr:row>1</xdr:row>
      <xdr:rowOff>4127500</xdr:rowOff>
    </xdr:to>
    <xdr:pic>
      <xdr:nvPicPr>
        <xdr:cNvPr id="46" name="45 Imagen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46853" y="536222"/>
          <a:ext cx="7502172" cy="4162778"/>
        </a:xfrm>
        <a:prstGeom prst="rect">
          <a:avLst/>
        </a:prstGeom>
      </xdr:spPr>
    </xdr:pic>
    <xdr:clientData/>
  </xdr:twoCellAnchor>
  <xdr:twoCellAnchor editAs="oneCell">
    <xdr:from>
      <xdr:col>18</xdr:col>
      <xdr:colOff>1543695</xdr:colOff>
      <xdr:row>8</xdr:row>
      <xdr:rowOff>568749</xdr:rowOff>
    </xdr:from>
    <xdr:to>
      <xdr:col>38</xdr:col>
      <xdr:colOff>713716</xdr:colOff>
      <xdr:row>21</xdr:row>
      <xdr:rowOff>535885</xdr:rowOff>
    </xdr:to>
    <xdr:pic>
      <xdr:nvPicPr>
        <xdr:cNvPr id="47" name="46 Imagen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55362" y="8612082"/>
          <a:ext cx="18474023" cy="13429136"/>
        </a:xfrm>
        <a:prstGeom prst="rect">
          <a:avLst/>
        </a:prstGeom>
      </xdr:spPr>
    </xdr:pic>
    <xdr:clientData/>
  </xdr:twoCellAnchor>
  <xdr:twoCellAnchor editAs="oneCell">
    <xdr:from>
      <xdr:col>15</xdr:col>
      <xdr:colOff>4037335</xdr:colOff>
      <xdr:row>8</xdr:row>
      <xdr:rowOff>704820</xdr:rowOff>
    </xdr:from>
    <xdr:to>
      <xdr:col>18</xdr:col>
      <xdr:colOff>1159971</xdr:colOff>
      <xdr:row>21</xdr:row>
      <xdr:rowOff>535884</xdr:rowOff>
    </xdr:to>
    <xdr:pic>
      <xdr:nvPicPr>
        <xdr:cNvPr id="48" name="47 Imagen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06002" y="8748153"/>
          <a:ext cx="10965634" cy="13293064"/>
        </a:xfrm>
        <a:prstGeom prst="rect">
          <a:avLst/>
        </a:prstGeom>
      </xdr:spPr>
    </xdr:pic>
    <xdr:clientData/>
  </xdr:twoCellAnchor>
  <xdr:twoCellAnchor editAs="oneCell">
    <xdr:from>
      <xdr:col>15</xdr:col>
      <xdr:colOff>3504044</xdr:colOff>
      <xdr:row>38</xdr:row>
      <xdr:rowOff>3661804</xdr:rowOff>
    </xdr:from>
    <xdr:to>
      <xdr:col>37</xdr:col>
      <xdr:colOff>544843</xdr:colOff>
      <xdr:row>45</xdr:row>
      <xdr:rowOff>550333</xdr:rowOff>
    </xdr:to>
    <xdr:pic>
      <xdr:nvPicPr>
        <xdr:cNvPr id="49" name="48 Imagen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72711" y="47730804"/>
          <a:ext cx="29425797" cy="9800196"/>
        </a:xfrm>
        <a:prstGeom prst="rect">
          <a:avLst/>
        </a:prstGeom>
      </xdr:spPr>
    </xdr:pic>
    <xdr:clientData/>
  </xdr:twoCellAnchor>
  <xdr:twoCellAnchor editAs="oneCell">
    <xdr:from>
      <xdr:col>18</xdr:col>
      <xdr:colOff>2032000</xdr:colOff>
      <xdr:row>26</xdr:row>
      <xdr:rowOff>374460</xdr:rowOff>
    </xdr:from>
    <xdr:to>
      <xdr:col>38</xdr:col>
      <xdr:colOff>465664</xdr:colOff>
      <xdr:row>34</xdr:row>
      <xdr:rowOff>1020316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3667" y="31362460"/>
          <a:ext cx="17737666" cy="9916856"/>
        </a:xfrm>
        <a:prstGeom prst="rect">
          <a:avLst/>
        </a:prstGeom>
      </xdr:spPr>
    </xdr:pic>
    <xdr:clientData/>
  </xdr:twoCellAnchor>
  <xdr:twoCellAnchor editAs="oneCell">
    <xdr:from>
      <xdr:col>15</xdr:col>
      <xdr:colOff>3987029</xdr:colOff>
      <xdr:row>21</xdr:row>
      <xdr:rowOff>745428</xdr:rowOff>
    </xdr:from>
    <xdr:to>
      <xdr:col>21</xdr:col>
      <xdr:colOff>127001</xdr:colOff>
      <xdr:row>26</xdr:row>
      <xdr:rowOff>9905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5696" y="22250761"/>
          <a:ext cx="16332970" cy="8747144"/>
        </a:xfrm>
        <a:prstGeom prst="rect">
          <a:avLst/>
        </a:prstGeom>
      </xdr:spPr>
    </xdr:pic>
    <xdr:clientData/>
  </xdr:twoCellAnchor>
  <xdr:twoCellAnchor editAs="oneCell">
    <xdr:from>
      <xdr:col>21</xdr:col>
      <xdr:colOff>689431</xdr:colOff>
      <xdr:row>21</xdr:row>
      <xdr:rowOff>767560</xdr:rowOff>
    </xdr:from>
    <xdr:to>
      <xdr:col>39</xdr:col>
      <xdr:colOff>84668</xdr:colOff>
      <xdr:row>25</xdr:row>
      <xdr:rowOff>1270000</xdr:rowOff>
    </xdr:to>
    <xdr:pic>
      <xdr:nvPicPr>
        <xdr:cNvPr id="53" name="52 Imagen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1098" y="22272893"/>
          <a:ext cx="13111237" cy="863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6"/>
  <sheetViews>
    <sheetView tabSelected="1" topLeftCell="E49" zoomScale="27" zoomScaleNormal="27" workbookViewId="0">
      <selection activeCell="E74" sqref="E74"/>
    </sheetView>
  </sheetViews>
  <sheetFormatPr baseColWidth="10" defaultColWidth="10.81640625" defaultRowHeight="18.5" x14ac:dyDescent="0.45"/>
  <cols>
    <col min="1" max="1" width="10.81640625" style="1"/>
    <col min="2" max="2" width="10.81640625" style="1" customWidth="1"/>
    <col min="3" max="3" width="64.453125" style="1" customWidth="1"/>
    <col min="4" max="4" width="47.26953125" style="1" customWidth="1"/>
    <col min="5" max="5" width="48.54296875" style="1" customWidth="1"/>
    <col min="6" max="6" width="56.6328125" style="1" customWidth="1"/>
    <col min="7" max="7" width="55.81640625" style="1" customWidth="1"/>
    <col min="8" max="8" width="53.81640625" style="1" customWidth="1"/>
    <col min="9" max="9" width="39.453125" style="1" customWidth="1"/>
    <col min="10" max="10" width="45.1796875" style="1" customWidth="1"/>
    <col min="11" max="11" width="45.54296875" style="1" customWidth="1"/>
    <col min="12" max="12" width="43.90625" style="1" customWidth="1"/>
    <col min="13" max="13" width="51.90625" style="1" customWidth="1"/>
    <col min="14" max="14" width="74" style="1" customWidth="1"/>
    <col min="15" max="15" width="71.7265625" style="1" customWidth="1"/>
    <col min="16" max="16" width="70.81640625" style="1" customWidth="1"/>
    <col min="17" max="17" width="64.453125" style="1" customWidth="1"/>
    <col min="18" max="18" width="63.1796875" style="1" customWidth="1"/>
    <col min="19" max="19" width="69.1796875" style="1" customWidth="1"/>
    <col min="20" max="16384" width="10.81640625" style="1"/>
  </cols>
  <sheetData>
    <row r="1" spans="2:14" ht="42" customHeight="1" x14ac:dyDescent="0.3"/>
    <row r="2" spans="2:14" ht="409.6" customHeight="1" thickBot="1" x14ac:dyDescent="0.5"/>
    <row r="3" spans="2:14" ht="104.5" customHeight="1" thickBot="1" x14ac:dyDescent="2.0499999999999998">
      <c r="B3" s="23"/>
      <c r="C3" s="168" t="s">
        <v>152</v>
      </c>
      <c r="D3" s="168"/>
      <c r="E3" s="168"/>
      <c r="F3" s="168"/>
      <c r="G3" s="168"/>
      <c r="H3" s="169"/>
      <c r="I3" s="26" t="s">
        <v>142</v>
      </c>
      <c r="J3" s="24" t="s">
        <v>68</v>
      </c>
      <c r="K3" s="24" t="s">
        <v>70</v>
      </c>
      <c r="L3" s="24" t="s">
        <v>71</v>
      </c>
      <c r="M3" s="24" t="s">
        <v>72</v>
      </c>
      <c r="N3" s="25" t="s">
        <v>153</v>
      </c>
    </row>
    <row r="4" spans="2:14" ht="104.5" customHeight="1" thickBot="1" x14ac:dyDescent="0.5">
      <c r="B4" s="42"/>
      <c r="C4" s="198" t="s">
        <v>159</v>
      </c>
      <c r="D4" s="199"/>
      <c r="E4" s="199"/>
      <c r="F4" s="200"/>
      <c r="G4" s="52" t="s">
        <v>0</v>
      </c>
      <c r="H4" s="52" t="s">
        <v>1</v>
      </c>
      <c r="I4" s="52" t="s">
        <v>75</v>
      </c>
      <c r="J4" s="52" t="s">
        <v>76</v>
      </c>
      <c r="K4" s="52" t="s">
        <v>77</v>
      </c>
      <c r="L4" s="52" t="s">
        <v>78</v>
      </c>
      <c r="M4" s="52" t="s">
        <v>85</v>
      </c>
      <c r="N4" s="52" t="s">
        <v>82</v>
      </c>
    </row>
    <row r="5" spans="2:14" ht="30" customHeight="1" x14ac:dyDescent="0.45">
      <c r="B5" s="186" t="s">
        <v>2</v>
      </c>
      <c r="C5" s="196" t="s">
        <v>145</v>
      </c>
      <c r="D5" s="194" t="s">
        <v>146</v>
      </c>
      <c r="E5" s="202" t="s">
        <v>147</v>
      </c>
      <c r="F5" s="179" t="s">
        <v>148</v>
      </c>
      <c r="G5" s="179" t="s">
        <v>69</v>
      </c>
      <c r="H5" s="192">
        <v>4196</v>
      </c>
      <c r="I5" s="201">
        <v>30000000</v>
      </c>
      <c r="J5" s="201"/>
      <c r="K5" s="201"/>
      <c r="L5" s="201"/>
      <c r="M5" s="201"/>
      <c r="N5" s="177">
        <v>30000000</v>
      </c>
    </row>
    <row r="6" spans="2:14" ht="46.5" customHeight="1" x14ac:dyDescent="0.45">
      <c r="B6" s="186"/>
      <c r="C6" s="197"/>
      <c r="D6" s="195"/>
      <c r="E6" s="179"/>
      <c r="F6" s="172"/>
      <c r="G6" s="172"/>
      <c r="H6" s="193"/>
      <c r="I6" s="177"/>
      <c r="J6" s="177"/>
      <c r="K6" s="177"/>
      <c r="L6" s="177"/>
      <c r="M6" s="177"/>
      <c r="N6" s="188"/>
    </row>
    <row r="7" spans="2:14" ht="43" customHeight="1" x14ac:dyDescent="0.45">
      <c r="B7" s="205" t="s">
        <v>3</v>
      </c>
      <c r="C7" s="207" t="s">
        <v>4</v>
      </c>
      <c r="D7" s="209" t="s">
        <v>143</v>
      </c>
      <c r="E7" s="203" t="s">
        <v>144</v>
      </c>
      <c r="F7" s="203" t="s">
        <v>149</v>
      </c>
      <c r="G7" s="203" t="s">
        <v>150</v>
      </c>
      <c r="H7" s="189">
        <v>70400</v>
      </c>
      <c r="I7" s="191">
        <v>105600000</v>
      </c>
      <c r="J7" s="191">
        <v>110352000</v>
      </c>
      <c r="K7" s="191">
        <v>115317840</v>
      </c>
      <c r="L7" s="191">
        <v>120507142</v>
      </c>
      <c r="M7" s="191">
        <v>83953308</v>
      </c>
      <c r="N7" s="191">
        <v>535730290</v>
      </c>
    </row>
    <row r="8" spans="2:14" ht="38.15" customHeight="1" x14ac:dyDescent="0.45">
      <c r="B8" s="206"/>
      <c r="C8" s="208"/>
      <c r="D8" s="210"/>
      <c r="E8" s="204"/>
      <c r="F8" s="204"/>
      <c r="G8" s="204"/>
      <c r="H8" s="190"/>
      <c r="I8" s="191"/>
      <c r="J8" s="191"/>
      <c r="K8" s="191"/>
      <c r="L8" s="191"/>
      <c r="M8" s="191"/>
      <c r="N8" s="191"/>
    </row>
    <row r="9" spans="2:14" ht="100.5" customHeight="1" x14ac:dyDescent="0.45">
      <c r="B9" s="3" t="s">
        <v>5</v>
      </c>
      <c r="C9" s="84" t="s">
        <v>81</v>
      </c>
      <c r="D9" s="85" t="s">
        <v>6</v>
      </c>
      <c r="E9" s="86" t="s">
        <v>7</v>
      </c>
      <c r="F9" s="86" t="s">
        <v>8</v>
      </c>
      <c r="G9" s="86" t="s">
        <v>80</v>
      </c>
      <c r="H9" s="105">
        <v>1500</v>
      </c>
      <c r="I9" s="47">
        <v>200000</v>
      </c>
      <c r="J9" s="47">
        <v>209000</v>
      </c>
      <c r="K9" s="47">
        <v>218405</v>
      </c>
      <c r="L9" s="47">
        <v>228233</v>
      </c>
      <c r="M9" s="47">
        <v>159002</v>
      </c>
      <c r="N9" s="47">
        <v>1014640</v>
      </c>
    </row>
    <row r="10" spans="2:14" ht="33.65" customHeight="1" x14ac:dyDescent="0.45">
      <c r="B10" s="3"/>
      <c r="C10" s="91"/>
      <c r="D10" s="92"/>
      <c r="E10" s="93"/>
      <c r="F10" s="93"/>
      <c r="G10" s="93"/>
      <c r="H10" s="93"/>
      <c r="I10" s="31"/>
      <c r="J10" s="31"/>
      <c r="K10" s="31"/>
      <c r="L10" s="31"/>
      <c r="M10" s="31"/>
      <c r="N10" s="31"/>
    </row>
    <row r="11" spans="2:14" ht="87" customHeight="1" x14ac:dyDescent="0.45">
      <c r="B11" s="3" t="s">
        <v>9</v>
      </c>
      <c r="C11" s="84" t="s">
        <v>86</v>
      </c>
      <c r="D11" s="85" t="s">
        <v>10</v>
      </c>
      <c r="E11" s="86" t="s">
        <v>79</v>
      </c>
      <c r="F11" s="86" t="s">
        <v>11</v>
      </c>
      <c r="G11" s="86" t="s">
        <v>83</v>
      </c>
      <c r="H11" s="105">
        <v>17000</v>
      </c>
      <c r="I11" s="47">
        <v>11250000</v>
      </c>
      <c r="J11" s="47">
        <v>11756250</v>
      </c>
      <c r="K11" s="47">
        <v>12285281</v>
      </c>
      <c r="L11" s="47">
        <v>12838118</v>
      </c>
      <c r="M11" s="47">
        <v>8943888</v>
      </c>
      <c r="N11" s="32">
        <v>57073537</v>
      </c>
    </row>
    <row r="12" spans="2:14" ht="85.5" customHeight="1" x14ac:dyDescent="0.45">
      <c r="B12" s="3" t="s">
        <v>12</v>
      </c>
      <c r="C12" s="94" t="s">
        <v>87</v>
      </c>
      <c r="D12" s="95" t="s">
        <v>13</v>
      </c>
      <c r="E12" s="96" t="s">
        <v>14</v>
      </c>
      <c r="F12" s="96" t="s">
        <v>15</v>
      </c>
      <c r="G12" s="96" t="s">
        <v>84</v>
      </c>
      <c r="H12" s="107">
        <v>17000</v>
      </c>
      <c r="I12" s="48">
        <v>11250000</v>
      </c>
      <c r="J12" s="48">
        <v>11756250</v>
      </c>
      <c r="K12" s="48">
        <v>12285281</v>
      </c>
      <c r="L12" s="48">
        <v>12838118</v>
      </c>
      <c r="M12" s="48">
        <v>8943888</v>
      </c>
      <c r="N12" s="32">
        <v>57073537</v>
      </c>
    </row>
    <row r="13" spans="2:14" s="16" customFormat="1" ht="82.5" customHeight="1" x14ac:dyDescent="0.35">
      <c r="B13" s="17" t="s">
        <v>16</v>
      </c>
      <c r="C13" s="87" t="s">
        <v>17</v>
      </c>
      <c r="D13" s="88" t="s">
        <v>18</v>
      </c>
      <c r="E13" s="89" t="s">
        <v>176</v>
      </c>
      <c r="F13" s="89" t="s">
        <v>177</v>
      </c>
      <c r="G13" s="90">
        <v>25.264800000000001</v>
      </c>
      <c r="H13" s="106">
        <v>63162</v>
      </c>
      <c r="I13" s="33">
        <v>94743000</v>
      </c>
      <c r="J13" s="33">
        <v>94743000</v>
      </c>
      <c r="K13" s="33">
        <v>94743000</v>
      </c>
      <c r="L13" s="33">
        <v>94743000</v>
      </c>
      <c r="M13" s="33">
        <v>63162000</v>
      </c>
      <c r="N13" s="33">
        <v>442134000</v>
      </c>
    </row>
    <row r="14" spans="2:14" ht="159.5" customHeight="1" x14ac:dyDescent="0.45">
      <c r="B14" s="3" t="s">
        <v>19</v>
      </c>
      <c r="C14" s="91" t="s">
        <v>20</v>
      </c>
      <c r="D14" s="92" t="s">
        <v>21</v>
      </c>
      <c r="E14" s="93" t="s">
        <v>151</v>
      </c>
      <c r="F14" s="93" t="s">
        <v>178</v>
      </c>
      <c r="G14" s="93"/>
      <c r="H14" s="93"/>
      <c r="I14" s="31"/>
      <c r="J14" s="31"/>
      <c r="K14" s="31"/>
      <c r="L14" s="31"/>
      <c r="M14" s="31"/>
      <c r="N14" s="32"/>
    </row>
    <row r="15" spans="2:14" s="16" customFormat="1" ht="78.650000000000006" customHeight="1" x14ac:dyDescent="0.35">
      <c r="B15" s="17" t="s">
        <v>22</v>
      </c>
      <c r="C15" s="87" t="s">
        <v>23</v>
      </c>
      <c r="D15" s="88" t="s">
        <v>24</v>
      </c>
      <c r="E15" s="89" t="s">
        <v>25</v>
      </c>
      <c r="F15" s="89" t="s">
        <v>26</v>
      </c>
      <c r="G15" s="89" t="s">
        <v>27</v>
      </c>
      <c r="H15" s="89" t="s">
        <v>28</v>
      </c>
      <c r="I15" s="33">
        <v>13500000</v>
      </c>
      <c r="J15" s="33">
        <v>14107500</v>
      </c>
      <c r="K15" s="33">
        <v>14742337</v>
      </c>
      <c r="L15" s="33">
        <v>15405742</v>
      </c>
      <c r="M15" s="33">
        <v>10732667</v>
      </c>
      <c r="N15" s="33">
        <v>68488246</v>
      </c>
    </row>
    <row r="16" spans="2:14" ht="103" customHeight="1" x14ac:dyDescent="0.45">
      <c r="B16" s="3" t="s">
        <v>29</v>
      </c>
      <c r="C16" s="91" t="s">
        <v>30</v>
      </c>
      <c r="D16" s="92" t="s">
        <v>31</v>
      </c>
      <c r="E16" s="93" t="s">
        <v>32</v>
      </c>
      <c r="F16" s="93" t="s">
        <v>33</v>
      </c>
      <c r="G16" s="101">
        <v>0.746</v>
      </c>
      <c r="H16" s="108">
        <v>3250</v>
      </c>
      <c r="I16" s="48">
        <v>4875000</v>
      </c>
      <c r="J16" s="48">
        <v>5094375</v>
      </c>
      <c r="K16" s="48">
        <v>5323621</v>
      </c>
      <c r="L16" s="48">
        <v>5563184</v>
      </c>
      <c r="M16" s="48">
        <v>3875685</v>
      </c>
      <c r="N16" s="46">
        <v>24731865</v>
      </c>
    </row>
    <row r="17" spans="2:15" ht="52" x14ac:dyDescent="0.45">
      <c r="B17" s="3" t="s">
        <v>34</v>
      </c>
      <c r="C17" s="84" t="s">
        <v>35</v>
      </c>
      <c r="D17" s="85" t="s">
        <v>36</v>
      </c>
      <c r="E17" s="86" t="s">
        <v>37</v>
      </c>
      <c r="F17" s="86" t="s">
        <v>38</v>
      </c>
      <c r="G17" s="86" t="s">
        <v>39</v>
      </c>
      <c r="H17" s="86" t="s">
        <v>40</v>
      </c>
      <c r="I17" s="47">
        <v>4800000</v>
      </c>
      <c r="J17" s="47">
        <v>5016000</v>
      </c>
      <c r="K17" s="47">
        <v>5241720</v>
      </c>
      <c r="L17" s="47">
        <v>5477597</v>
      </c>
      <c r="M17" s="47">
        <v>3816059</v>
      </c>
      <c r="N17" s="47">
        <v>24351376</v>
      </c>
    </row>
    <row r="18" spans="2:15" ht="98.5" customHeight="1" x14ac:dyDescent="0.45">
      <c r="B18" s="186" t="s">
        <v>41</v>
      </c>
      <c r="C18" s="187" t="s">
        <v>90</v>
      </c>
      <c r="D18" s="180" t="s">
        <v>42</v>
      </c>
      <c r="E18" s="181" t="s">
        <v>43</v>
      </c>
      <c r="F18" s="211" t="s">
        <v>89</v>
      </c>
      <c r="G18" s="181" t="s">
        <v>88</v>
      </c>
      <c r="H18" s="181" t="s">
        <v>40</v>
      </c>
      <c r="I18" s="182">
        <v>4800000</v>
      </c>
      <c r="J18" s="182">
        <v>5016000</v>
      </c>
      <c r="K18" s="182">
        <v>5241720</v>
      </c>
      <c r="L18" s="182">
        <v>5477597</v>
      </c>
      <c r="M18" s="182">
        <v>3816059</v>
      </c>
      <c r="N18" s="213">
        <v>24351376</v>
      </c>
    </row>
    <row r="19" spans="2:15" ht="38.5" customHeight="1" x14ac:dyDescent="0.45">
      <c r="B19" s="186"/>
      <c r="C19" s="187"/>
      <c r="D19" s="180"/>
      <c r="E19" s="181"/>
      <c r="F19" s="212"/>
      <c r="G19" s="181"/>
      <c r="H19" s="181"/>
      <c r="I19" s="183"/>
      <c r="J19" s="183"/>
      <c r="K19" s="183"/>
      <c r="L19" s="183"/>
      <c r="M19" s="183"/>
      <c r="N19" s="213"/>
    </row>
    <row r="20" spans="2:15" ht="83.5" customHeight="1" x14ac:dyDescent="0.45">
      <c r="B20" s="3" t="s">
        <v>44</v>
      </c>
      <c r="C20" s="84" t="s">
        <v>45</v>
      </c>
      <c r="D20" s="85" t="s">
        <v>46</v>
      </c>
      <c r="E20" s="86" t="s">
        <v>47</v>
      </c>
      <c r="F20" s="86" t="s">
        <v>48</v>
      </c>
      <c r="G20" s="86" t="s">
        <v>49</v>
      </c>
      <c r="H20" s="86" t="s">
        <v>50</v>
      </c>
      <c r="I20" s="47">
        <v>14700000</v>
      </c>
      <c r="J20" s="47">
        <v>15361500</v>
      </c>
      <c r="K20" s="47">
        <v>16052767</v>
      </c>
      <c r="L20" s="47">
        <v>16775142</v>
      </c>
      <c r="M20" s="47">
        <v>11686682</v>
      </c>
      <c r="N20" s="47">
        <v>74576071</v>
      </c>
    </row>
    <row r="21" spans="2:15" ht="50.15" customHeight="1" thickBot="1" x14ac:dyDescent="0.5">
      <c r="B21" s="49"/>
      <c r="C21" s="102"/>
      <c r="D21" s="103"/>
      <c r="E21" s="104"/>
      <c r="F21" s="104"/>
      <c r="G21" s="104"/>
      <c r="H21" s="104"/>
      <c r="I21" s="53"/>
      <c r="J21" s="53"/>
      <c r="K21" s="53"/>
      <c r="L21" s="53"/>
      <c r="M21" s="53"/>
      <c r="N21" s="53"/>
    </row>
    <row r="22" spans="2:15" ht="64.5" customHeight="1" thickBot="1" x14ac:dyDescent="0.5">
      <c r="B22" s="64"/>
      <c r="C22" s="98" t="s">
        <v>67</v>
      </c>
      <c r="D22" s="99"/>
      <c r="E22" s="100"/>
      <c r="F22" s="100"/>
      <c r="G22" s="100"/>
      <c r="H22" s="97"/>
      <c r="I22" s="65">
        <f>SUM(I5:I21)</f>
        <v>295718000</v>
      </c>
      <c r="J22" s="65">
        <f>SUM(J7:J21)</f>
        <v>273411875</v>
      </c>
      <c r="K22" s="65">
        <f>SUM(K7:K21)</f>
        <v>281451972</v>
      </c>
      <c r="L22" s="65">
        <f>SUM(L7:L21)</f>
        <v>289853873</v>
      </c>
      <c r="M22" s="66">
        <f>SUM(M7:M21)</f>
        <v>199089238</v>
      </c>
      <c r="N22" s="54">
        <f>SUM(N5:N21)</f>
        <v>1339524938</v>
      </c>
      <c r="O22"/>
    </row>
    <row r="23" spans="2:15" ht="144" customHeight="1" thickBot="1" x14ac:dyDescent="0.5">
      <c r="B23" s="9"/>
      <c r="C23" s="4"/>
      <c r="D23" s="5"/>
      <c r="E23" s="5"/>
      <c r="F23" s="5"/>
      <c r="G23" s="6"/>
      <c r="H23" s="6"/>
      <c r="I23" s="6"/>
      <c r="J23" s="7"/>
      <c r="K23" s="7"/>
      <c r="L23" s="7"/>
      <c r="M23" s="7"/>
      <c r="N23" s="8"/>
      <c r="O23" s="37"/>
    </row>
    <row r="24" spans="2:15" ht="24" thickBot="1" x14ac:dyDescent="0.35">
      <c r="B24" s="9"/>
      <c r="C24" s="4"/>
      <c r="D24" s="5"/>
      <c r="E24" s="5"/>
      <c r="F24" s="5"/>
      <c r="G24" s="6"/>
      <c r="H24" s="6"/>
      <c r="I24" s="11"/>
      <c r="J24" s="12"/>
      <c r="K24" s="12"/>
      <c r="L24" s="12"/>
      <c r="M24" s="12"/>
      <c r="N24" s="13"/>
      <c r="O24" s="37"/>
    </row>
    <row r="25" spans="2:15" ht="409.5" customHeight="1" thickBot="1" x14ac:dyDescent="0.5">
      <c r="B25" s="9"/>
      <c r="C25" s="4"/>
      <c r="D25" s="10"/>
      <c r="E25" s="10"/>
      <c r="F25" s="10"/>
      <c r="G25" s="11"/>
      <c r="H25" s="11"/>
      <c r="I25" s="11"/>
      <c r="J25" s="12"/>
      <c r="K25" s="12"/>
      <c r="L25" s="12"/>
      <c r="M25" s="12"/>
      <c r="N25" s="13"/>
      <c r="O25" s="37"/>
    </row>
    <row r="26" spans="2:15" ht="105" customHeight="1" thickBot="1" x14ac:dyDescent="0.5">
      <c r="B26" s="162" t="s">
        <v>158</v>
      </c>
      <c r="C26" s="184"/>
      <c r="D26" s="184"/>
      <c r="E26" s="184"/>
      <c r="F26" s="184"/>
      <c r="G26" s="184"/>
      <c r="H26" s="185"/>
      <c r="I26" s="26" t="s">
        <v>154</v>
      </c>
      <c r="J26" s="24" t="s">
        <v>68</v>
      </c>
      <c r="K26" s="24" t="s">
        <v>70</v>
      </c>
      <c r="L26" s="24" t="s">
        <v>71</v>
      </c>
      <c r="M26" s="24" t="s">
        <v>72</v>
      </c>
      <c r="N26" s="25" t="s">
        <v>155</v>
      </c>
      <c r="O26" s="37"/>
    </row>
    <row r="27" spans="2:15" ht="127" customHeight="1" thickBot="1" x14ac:dyDescent="0.5">
      <c r="B27" s="41"/>
      <c r="C27" s="173" t="s">
        <v>51</v>
      </c>
      <c r="D27" s="174"/>
      <c r="E27" s="174"/>
      <c r="F27" s="175"/>
      <c r="G27" s="52" t="s">
        <v>0</v>
      </c>
      <c r="H27" s="52" t="s">
        <v>52</v>
      </c>
      <c r="I27" s="52" t="s">
        <v>75</v>
      </c>
      <c r="J27" s="52" t="s">
        <v>76</v>
      </c>
      <c r="K27" s="52" t="s">
        <v>77</v>
      </c>
      <c r="L27" s="52" t="s">
        <v>78</v>
      </c>
      <c r="M27" s="52" t="s">
        <v>85</v>
      </c>
      <c r="N27" s="52" t="s">
        <v>82</v>
      </c>
      <c r="O27" s="37"/>
    </row>
    <row r="28" spans="2:15" ht="103" customHeight="1" x14ac:dyDescent="0.45">
      <c r="B28" s="2"/>
      <c r="C28" s="86" t="s">
        <v>73</v>
      </c>
      <c r="D28" s="86" t="s">
        <v>160</v>
      </c>
      <c r="E28" s="86" t="s">
        <v>74</v>
      </c>
      <c r="F28" s="86"/>
      <c r="G28" s="109" t="s">
        <v>53</v>
      </c>
      <c r="H28" s="110" t="s">
        <v>161</v>
      </c>
      <c r="I28" s="58">
        <v>150000</v>
      </c>
      <c r="J28" s="58">
        <v>150000</v>
      </c>
      <c r="K28" s="58">
        <v>150000</v>
      </c>
      <c r="L28" s="58">
        <v>150000</v>
      </c>
      <c r="M28" s="58">
        <v>150000</v>
      </c>
      <c r="N28" s="58">
        <v>750000</v>
      </c>
      <c r="O28" s="37"/>
    </row>
    <row r="29" spans="2:15" ht="113.15" customHeight="1" x14ac:dyDescent="0.45">
      <c r="B29" s="2"/>
      <c r="C29" s="111" t="s">
        <v>95</v>
      </c>
      <c r="D29" s="111" t="s">
        <v>54</v>
      </c>
      <c r="E29" s="111" t="s">
        <v>55</v>
      </c>
      <c r="F29" s="111" t="s">
        <v>56</v>
      </c>
      <c r="G29" s="111" t="s">
        <v>57</v>
      </c>
      <c r="H29" s="112">
        <v>150000</v>
      </c>
      <c r="I29" s="56">
        <v>750000</v>
      </c>
      <c r="J29" s="56">
        <v>750000</v>
      </c>
      <c r="K29" s="56">
        <v>750000</v>
      </c>
      <c r="L29" s="56">
        <v>750000</v>
      </c>
      <c r="M29" s="56">
        <v>750000</v>
      </c>
      <c r="N29" s="46">
        <v>3750000</v>
      </c>
      <c r="O29" s="37"/>
    </row>
    <row r="30" spans="2:15" ht="44.5" customHeight="1" x14ac:dyDescent="0.45">
      <c r="B30" s="217"/>
      <c r="C30" s="178" t="s">
        <v>91</v>
      </c>
      <c r="D30" s="172"/>
      <c r="E30" s="172"/>
      <c r="F30" s="172"/>
      <c r="G30" s="172" t="s">
        <v>92</v>
      </c>
      <c r="H30" s="172"/>
      <c r="I30" s="176">
        <v>90000000</v>
      </c>
      <c r="J30" s="176">
        <v>94050000</v>
      </c>
      <c r="K30" s="176">
        <v>98282250</v>
      </c>
      <c r="L30" s="176">
        <v>102704951</v>
      </c>
      <c r="M30" s="176">
        <v>71551116</v>
      </c>
      <c r="N30" s="170">
        <v>456588317</v>
      </c>
      <c r="O30" s="37"/>
    </row>
    <row r="31" spans="2:15" ht="42.65" customHeight="1" x14ac:dyDescent="0.45">
      <c r="B31" s="217"/>
      <c r="C31" s="179"/>
      <c r="D31" s="172"/>
      <c r="E31" s="172"/>
      <c r="F31" s="172"/>
      <c r="G31" s="172"/>
      <c r="H31" s="172"/>
      <c r="I31" s="177"/>
      <c r="J31" s="177"/>
      <c r="K31" s="177"/>
      <c r="L31" s="177"/>
      <c r="M31" s="177"/>
      <c r="N31" s="171"/>
      <c r="O31" s="37"/>
    </row>
    <row r="32" spans="2:15" s="16" customFormat="1" ht="79" customHeight="1" x14ac:dyDescent="0.35">
      <c r="B32" s="15"/>
      <c r="C32" s="104" t="s">
        <v>58</v>
      </c>
      <c r="D32" s="104" t="s">
        <v>93</v>
      </c>
      <c r="E32" s="104" t="s">
        <v>59</v>
      </c>
      <c r="F32" s="104" t="s">
        <v>94</v>
      </c>
      <c r="G32" s="104" t="s">
        <v>60</v>
      </c>
      <c r="H32" s="104"/>
      <c r="I32" s="57">
        <v>1843200</v>
      </c>
      <c r="J32" s="57">
        <v>3852288</v>
      </c>
      <c r="K32" s="57">
        <v>6038461</v>
      </c>
      <c r="L32" s="57">
        <v>8413589</v>
      </c>
      <c r="M32" s="57">
        <v>10990251</v>
      </c>
      <c r="N32" s="46">
        <v>31137789</v>
      </c>
    </row>
    <row r="33" spans="1:16" ht="131.5" customHeight="1" x14ac:dyDescent="0.45">
      <c r="B33" s="2"/>
      <c r="C33" s="86" t="s">
        <v>61</v>
      </c>
      <c r="D33" s="86" t="s">
        <v>99</v>
      </c>
      <c r="E33" s="86" t="s">
        <v>62</v>
      </c>
      <c r="F33" s="86" t="s">
        <v>96</v>
      </c>
      <c r="G33" s="105"/>
      <c r="H33" s="105">
        <v>8500</v>
      </c>
      <c r="I33" s="47">
        <v>12750000</v>
      </c>
      <c r="J33" s="47">
        <v>13323750</v>
      </c>
      <c r="K33" s="47">
        <v>13923318</v>
      </c>
      <c r="L33" s="47">
        <v>14549868</v>
      </c>
      <c r="M33" s="47">
        <v>10136408</v>
      </c>
      <c r="N33" s="47">
        <v>64683344</v>
      </c>
      <c r="O33" s="37"/>
    </row>
    <row r="34" spans="1:16" ht="88.5" customHeight="1" x14ac:dyDescent="0.45">
      <c r="B34" s="2"/>
      <c r="C34" s="93" t="s">
        <v>63</v>
      </c>
      <c r="D34" s="93" t="s">
        <v>97</v>
      </c>
      <c r="E34" s="93" t="s">
        <v>101</v>
      </c>
      <c r="F34" s="93"/>
      <c r="G34" s="108"/>
      <c r="H34" s="113">
        <v>8500</v>
      </c>
      <c r="I34" s="46">
        <v>12750000</v>
      </c>
      <c r="J34" s="30">
        <v>13323750</v>
      </c>
      <c r="K34" s="30">
        <v>13923318</v>
      </c>
      <c r="L34" s="30">
        <v>14549868</v>
      </c>
      <c r="M34" s="30">
        <v>10136408</v>
      </c>
      <c r="N34" s="30">
        <v>64683344</v>
      </c>
      <c r="O34" s="37"/>
    </row>
    <row r="35" spans="1:16" ht="99" customHeight="1" x14ac:dyDescent="0.45">
      <c r="B35" s="2"/>
      <c r="C35" s="86" t="s">
        <v>64</v>
      </c>
      <c r="D35" s="86" t="s">
        <v>98</v>
      </c>
      <c r="E35" s="86" t="s">
        <v>100</v>
      </c>
      <c r="F35" s="86"/>
      <c r="G35" s="105"/>
      <c r="H35" s="105">
        <v>8500</v>
      </c>
      <c r="I35" s="47">
        <v>12750000</v>
      </c>
      <c r="J35" s="47">
        <v>13323750</v>
      </c>
      <c r="K35" s="47">
        <v>13923318</v>
      </c>
      <c r="L35" s="47">
        <v>14549868</v>
      </c>
      <c r="M35" s="47">
        <v>10136408</v>
      </c>
      <c r="N35" s="47">
        <v>64683344</v>
      </c>
      <c r="O35" s="37"/>
    </row>
    <row r="36" spans="1:16" ht="52" customHeight="1" thickBot="1" x14ac:dyDescent="0.5">
      <c r="B36" s="43"/>
      <c r="C36" s="104"/>
      <c r="D36" s="104"/>
      <c r="E36" s="104"/>
      <c r="F36" s="104"/>
      <c r="G36" s="104"/>
      <c r="H36" s="104"/>
      <c r="I36" s="53"/>
      <c r="J36" s="53"/>
      <c r="K36" s="53"/>
      <c r="L36" s="53"/>
      <c r="M36" s="53"/>
      <c r="N36" s="53"/>
      <c r="O36" s="37"/>
    </row>
    <row r="37" spans="1:16" ht="72" customHeight="1" thickBot="1" x14ac:dyDescent="0.5">
      <c r="B37" s="67"/>
      <c r="C37" s="100" t="s">
        <v>67</v>
      </c>
      <c r="D37" s="100"/>
      <c r="E37" s="100"/>
      <c r="F37" s="100"/>
      <c r="G37" s="100"/>
      <c r="H37" s="100"/>
      <c r="I37" s="65">
        <f t="shared" ref="I37:N37" si="0">SUM(I28:I36)</f>
        <v>130993200</v>
      </c>
      <c r="J37" s="65">
        <f t="shared" si="0"/>
        <v>138773538</v>
      </c>
      <c r="K37" s="65">
        <f t="shared" si="0"/>
        <v>146990665</v>
      </c>
      <c r="L37" s="65">
        <f t="shared" si="0"/>
        <v>155668144</v>
      </c>
      <c r="M37" s="66">
        <f t="shared" si="0"/>
        <v>113850591</v>
      </c>
      <c r="N37" s="54">
        <f t="shared" si="0"/>
        <v>686276138</v>
      </c>
      <c r="O37"/>
    </row>
    <row r="38" spans="1:16" s="18" customFormat="1" ht="72" customHeight="1" x14ac:dyDescent="0.45">
      <c r="B38" s="9"/>
      <c r="C38" s="4"/>
      <c r="D38" s="4"/>
      <c r="E38" s="4"/>
      <c r="F38" s="4"/>
      <c r="G38" s="12"/>
      <c r="H38" s="12"/>
      <c r="I38" s="19"/>
      <c r="J38" s="19"/>
      <c r="K38" s="19"/>
      <c r="L38" s="19"/>
      <c r="M38" s="19"/>
      <c r="N38" s="20"/>
      <c r="O38" s="38"/>
    </row>
    <row r="39" spans="1:16" s="18" customFormat="1" ht="409" customHeight="1" thickBot="1" x14ac:dyDescent="0.5">
      <c r="B39" s="9"/>
      <c r="C39" s="4"/>
      <c r="D39" s="4"/>
      <c r="E39" s="4"/>
      <c r="F39" s="4"/>
      <c r="G39" s="12"/>
      <c r="H39" s="12"/>
      <c r="I39" s="19"/>
      <c r="J39" s="19"/>
      <c r="K39" s="19"/>
      <c r="L39" s="19"/>
      <c r="M39" s="19"/>
      <c r="N39" s="20"/>
      <c r="O39" s="38"/>
    </row>
    <row r="40" spans="1:16" ht="167" customHeight="1" thickBot="1" x14ac:dyDescent="0.5">
      <c r="B40" s="214" t="s">
        <v>157</v>
      </c>
      <c r="C40" s="215"/>
      <c r="D40" s="215"/>
      <c r="E40" s="215"/>
      <c r="F40" s="215"/>
      <c r="G40" s="215"/>
      <c r="H40" s="216"/>
      <c r="I40" s="26" t="s">
        <v>142</v>
      </c>
      <c r="J40" s="24" t="s">
        <v>68</v>
      </c>
      <c r="K40" s="24" t="s">
        <v>70</v>
      </c>
      <c r="L40" s="24" t="s">
        <v>71</v>
      </c>
      <c r="M40" s="24" t="s">
        <v>72</v>
      </c>
      <c r="N40" s="34" t="s">
        <v>156</v>
      </c>
      <c r="O40" s="39"/>
      <c r="P40" s="22"/>
    </row>
    <row r="41" spans="1:16" ht="70" customHeight="1" thickBot="1" x14ac:dyDescent="0.5">
      <c r="B41" s="62"/>
      <c r="C41" s="173" t="s">
        <v>124</v>
      </c>
      <c r="D41" s="174"/>
      <c r="E41" s="174"/>
      <c r="F41" s="175"/>
      <c r="G41" s="60" t="s">
        <v>0</v>
      </c>
      <c r="H41" s="60" t="s">
        <v>52</v>
      </c>
      <c r="I41" s="52" t="s">
        <v>102</v>
      </c>
      <c r="J41" s="52" t="s">
        <v>103</v>
      </c>
      <c r="K41" s="52" t="s">
        <v>104</v>
      </c>
      <c r="L41" s="52" t="s">
        <v>105</v>
      </c>
      <c r="M41" s="52" t="s">
        <v>106</v>
      </c>
      <c r="N41" s="52" t="s">
        <v>82</v>
      </c>
      <c r="O41" s="39"/>
      <c r="P41" s="22"/>
    </row>
    <row r="42" spans="1:16" ht="78.650000000000006" customHeight="1" x14ac:dyDescent="0.45">
      <c r="A42" s="128"/>
      <c r="B42" s="45"/>
      <c r="C42" s="114" t="s">
        <v>111</v>
      </c>
      <c r="D42" s="114"/>
      <c r="E42" s="114"/>
      <c r="F42" s="114"/>
      <c r="G42" s="114"/>
      <c r="H42" s="114"/>
      <c r="I42" s="55" t="s">
        <v>120</v>
      </c>
      <c r="J42" s="55"/>
      <c r="K42" s="55"/>
      <c r="L42" s="61"/>
      <c r="M42" s="61"/>
      <c r="N42" s="61"/>
      <c r="O42" s="39"/>
      <c r="P42" s="22"/>
    </row>
    <row r="43" spans="1:16" ht="105.65" customHeight="1" x14ac:dyDescent="0.45">
      <c r="B43" s="45"/>
      <c r="C43" s="117" t="s">
        <v>128</v>
      </c>
      <c r="D43" s="118" t="s">
        <v>114</v>
      </c>
      <c r="E43" s="117"/>
      <c r="F43" s="118"/>
      <c r="G43" s="117"/>
      <c r="H43" s="118" t="s">
        <v>66</v>
      </c>
      <c r="I43" s="50" t="s">
        <v>130</v>
      </c>
      <c r="J43" s="51" t="s">
        <v>129</v>
      </c>
      <c r="K43" s="51" t="s">
        <v>113</v>
      </c>
      <c r="L43" s="51" t="s">
        <v>131</v>
      </c>
      <c r="M43" s="51" t="s">
        <v>131</v>
      </c>
      <c r="N43" s="29">
        <v>1200000000</v>
      </c>
      <c r="O43" s="39"/>
      <c r="P43" s="22"/>
    </row>
    <row r="44" spans="1:16" ht="126" customHeight="1" x14ac:dyDescent="0.45">
      <c r="B44" s="45"/>
      <c r="C44" s="115" t="s">
        <v>132</v>
      </c>
      <c r="D44" s="114"/>
      <c r="E44" s="114"/>
      <c r="F44" s="114"/>
      <c r="G44" s="114"/>
      <c r="H44" s="116" t="s">
        <v>121</v>
      </c>
      <c r="I44" s="56"/>
      <c r="J44" s="56"/>
      <c r="K44" s="56"/>
      <c r="L44" s="56"/>
      <c r="M44" s="56">
        <v>375000</v>
      </c>
      <c r="N44" s="46">
        <v>375000</v>
      </c>
      <c r="O44" s="39"/>
      <c r="P44" s="22"/>
    </row>
    <row r="45" spans="1:16" ht="55" customHeight="1" x14ac:dyDescent="0.45">
      <c r="B45" s="43"/>
      <c r="C45" s="86" t="s">
        <v>133</v>
      </c>
      <c r="D45" s="117" t="s">
        <v>135</v>
      </c>
      <c r="E45" s="117" t="s">
        <v>136</v>
      </c>
      <c r="F45" s="117" t="s">
        <v>137</v>
      </c>
      <c r="G45" s="117" t="s">
        <v>138</v>
      </c>
      <c r="H45" s="119">
        <v>7000000</v>
      </c>
      <c r="I45" s="33"/>
      <c r="J45" s="33"/>
      <c r="K45" s="33"/>
      <c r="L45" s="33"/>
      <c r="M45" s="33"/>
      <c r="N45" s="44">
        <v>7500000</v>
      </c>
      <c r="O45" s="39"/>
      <c r="P45" s="22"/>
    </row>
    <row r="46" spans="1:16" ht="99" customHeight="1" x14ac:dyDescent="0.45">
      <c r="B46" s="43"/>
      <c r="C46" s="120" t="s">
        <v>109</v>
      </c>
      <c r="D46" s="120" t="s">
        <v>115</v>
      </c>
      <c r="E46" s="120" t="s">
        <v>116</v>
      </c>
      <c r="F46" s="120" t="s">
        <v>117</v>
      </c>
      <c r="G46" s="120" t="s">
        <v>139</v>
      </c>
      <c r="H46" s="121">
        <v>125000</v>
      </c>
      <c r="I46" s="57"/>
      <c r="J46" s="57"/>
      <c r="K46" s="57"/>
      <c r="L46" s="57">
        <v>1500000</v>
      </c>
      <c r="M46" s="57">
        <v>1500000</v>
      </c>
      <c r="N46" s="46">
        <v>3000000</v>
      </c>
      <c r="O46" s="39"/>
      <c r="P46" s="22"/>
    </row>
    <row r="47" spans="1:16" ht="125.15" customHeight="1" x14ac:dyDescent="0.45">
      <c r="B47" s="45"/>
      <c r="C47" s="117" t="s">
        <v>110</v>
      </c>
      <c r="D47" s="117" t="s">
        <v>118</v>
      </c>
      <c r="E47" s="117" t="s">
        <v>119</v>
      </c>
      <c r="F47" s="122" t="s">
        <v>134</v>
      </c>
      <c r="G47" s="118" t="s">
        <v>140</v>
      </c>
      <c r="H47" s="105">
        <v>225000</v>
      </c>
      <c r="I47" s="47"/>
      <c r="J47" s="47"/>
      <c r="K47" s="47"/>
      <c r="L47" s="47">
        <v>2500000</v>
      </c>
      <c r="M47" s="47">
        <v>2500000</v>
      </c>
      <c r="N47" s="47">
        <v>5000000</v>
      </c>
      <c r="O47" s="39"/>
      <c r="P47" s="22"/>
    </row>
    <row r="48" spans="1:16" ht="50.15" customHeight="1" x14ac:dyDescent="0.45">
      <c r="B48" s="45"/>
      <c r="C48" s="123" t="s">
        <v>126</v>
      </c>
      <c r="D48" s="123" t="s">
        <v>125</v>
      </c>
      <c r="E48" s="123"/>
      <c r="F48" s="123"/>
      <c r="G48" s="124" t="s">
        <v>141</v>
      </c>
      <c r="H48" s="113">
        <v>4000000</v>
      </c>
      <c r="I48" s="30"/>
      <c r="J48" s="30"/>
      <c r="K48" s="30"/>
      <c r="L48" s="30"/>
      <c r="M48" s="30">
        <v>4000000</v>
      </c>
      <c r="N48" s="30">
        <v>4000000</v>
      </c>
      <c r="O48" s="39"/>
      <c r="P48" s="22"/>
    </row>
    <row r="49" spans="2:19" ht="45" customHeight="1" x14ac:dyDescent="0.45">
      <c r="B49" s="45"/>
      <c r="C49" s="117" t="s">
        <v>112</v>
      </c>
      <c r="D49" s="117"/>
      <c r="E49" s="117"/>
      <c r="F49" s="117"/>
      <c r="G49" s="118"/>
      <c r="H49" s="105">
        <v>7000000</v>
      </c>
      <c r="I49" s="47"/>
      <c r="J49" s="47"/>
      <c r="K49" s="47"/>
      <c r="L49" s="47"/>
      <c r="M49" s="47"/>
      <c r="N49" s="47">
        <v>7000000</v>
      </c>
      <c r="O49" s="39"/>
      <c r="P49" s="22"/>
    </row>
    <row r="50" spans="2:19" ht="55" customHeight="1" x14ac:dyDescent="0.45">
      <c r="B50" s="45"/>
      <c r="C50" s="114" t="s">
        <v>107</v>
      </c>
      <c r="D50" s="123"/>
      <c r="E50" s="123" t="s">
        <v>122</v>
      </c>
      <c r="F50" s="123"/>
      <c r="G50" s="123"/>
      <c r="H50" s="123"/>
      <c r="I50" s="31"/>
      <c r="J50" s="31"/>
      <c r="K50" s="59">
        <v>150000</v>
      </c>
      <c r="L50" s="59">
        <v>150000</v>
      </c>
      <c r="M50" s="59">
        <v>150000</v>
      </c>
      <c r="N50" s="46">
        <v>450000</v>
      </c>
      <c r="O50" s="39"/>
      <c r="P50" s="22"/>
    </row>
    <row r="51" spans="2:19" ht="65.5" customHeight="1" thickBot="1" x14ac:dyDescent="0.5">
      <c r="B51" s="43" t="s">
        <v>65</v>
      </c>
      <c r="C51" s="125" t="s">
        <v>108</v>
      </c>
      <c r="D51" s="125"/>
      <c r="E51" s="125" t="s">
        <v>122</v>
      </c>
      <c r="F51" s="125" t="s">
        <v>123</v>
      </c>
      <c r="G51" s="125"/>
      <c r="H51" s="125"/>
      <c r="I51" s="33"/>
      <c r="J51" s="33"/>
      <c r="K51" s="68">
        <v>150000</v>
      </c>
      <c r="L51" s="68">
        <v>150000</v>
      </c>
      <c r="M51" s="68">
        <v>150000</v>
      </c>
      <c r="N51" s="33">
        <v>450000</v>
      </c>
      <c r="O51" s="39"/>
      <c r="P51" s="22"/>
    </row>
    <row r="52" spans="2:19" ht="55" customHeight="1" thickBot="1" x14ac:dyDescent="0.5">
      <c r="B52" s="67"/>
      <c r="C52" s="126" t="s">
        <v>127</v>
      </c>
      <c r="D52" s="126"/>
      <c r="E52" s="126"/>
      <c r="F52" s="126"/>
      <c r="G52" s="126"/>
      <c r="H52" s="127">
        <f>SUM(H45:H51)</f>
        <v>18350000</v>
      </c>
      <c r="I52" s="69"/>
      <c r="J52" s="69"/>
      <c r="K52" s="70"/>
      <c r="L52" s="70"/>
      <c r="M52" s="71"/>
      <c r="N52" s="63">
        <f>SUM(N43:N51)</f>
        <v>1227775000</v>
      </c>
      <c r="O52"/>
      <c r="P52" s="22"/>
    </row>
    <row r="53" spans="2:19" s="21" customFormat="1" ht="231" customHeight="1" x14ac:dyDescent="0.45">
      <c r="B53" s="9"/>
      <c r="C53" s="4"/>
      <c r="D53" s="4"/>
      <c r="E53" s="4"/>
      <c r="F53" s="4"/>
      <c r="G53" s="12"/>
      <c r="H53" s="12"/>
      <c r="I53" s="19"/>
      <c r="J53" s="19"/>
      <c r="K53" s="19"/>
      <c r="L53" s="19"/>
      <c r="M53" s="19"/>
      <c r="N53" s="20"/>
      <c r="O53"/>
    </row>
    <row r="54" spans="2:19" s="21" customFormat="1" ht="409" customHeight="1" x14ac:dyDescent="0.45">
      <c r="B54" s="9"/>
      <c r="C54" s="4"/>
      <c r="D54" s="4"/>
      <c r="E54" s="4"/>
      <c r="F54" s="4"/>
      <c r="G54" s="12"/>
      <c r="H54" s="12"/>
      <c r="I54" s="19"/>
      <c r="J54" s="19"/>
      <c r="K54" s="19"/>
      <c r="L54" s="19"/>
      <c r="M54" s="19"/>
      <c r="N54" s="20"/>
    </row>
    <row r="55" spans="2:19" ht="228" customHeight="1" x14ac:dyDescent="0.45"/>
    <row r="56" spans="2:19" ht="61.5" customHeight="1" thickBot="1" x14ac:dyDescent="0.5"/>
    <row r="57" spans="2:19" ht="139" customHeight="1" thickBot="1" x14ac:dyDescent="0.5">
      <c r="B57" s="162" t="s">
        <v>173</v>
      </c>
      <c r="C57" s="163"/>
      <c r="D57" s="163"/>
      <c r="E57" s="163"/>
      <c r="F57" s="163"/>
      <c r="G57" s="163"/>
      <c r="H57" s="164"/>
      <c r="I57" s="219" t="s">
        <v>189</v>
      </c>
      <c r="J57" s="218" t="s">
        <v>184</v>
      </c>
      <c r="K57" s="72" t="s">
        <v>172</v>
      </c>
      <c r="L57" s="72"/>
      <c r="M57" s="72" t="s">
        <v>174</v>
      </c>
      <c r="N57" s="72" t="s">
        <v>190</v>
      </c>
      <c r="O57" s="72" t="s">
        <v>182</v>
      </c>
      <c r="P57" s="24"/>
      <c r="Q57" s="24"/>
      <c r="R57" s="24"/>
      <c r="S57" s="73"/>
    </row>
    <row r="58" spans="2:19" ht="129.5" customHeight="1" thickBot="1" x14ac:dyDescent="0.5">
      <c r="B58" s="77"/>
      <c r="C58" s="165"/>
      <c r="D58" s="166"/>
      <c r="E58" s="166"/>
      <c r="F58" s="166"/>
      <c r="G58" s="166"/>
      <c r="H58" s="167"/>
      <c r="I58" s="75" t="s">
        <v>162</v>
      </c>
      <c r="J58" s="75" t="s">
        <v>171</v>
      </c>
      <c r="K58" s="75" t="s">
        <v>188</v>
      </c>
      <c r="L58" s="220"/>
      <c r="M58" s="75" t="s">
        <v>187</v>
      </c>
      <c r="N58" s="220"/>
      <c r="O58" s="75" t="s">
        <v>181</v>
      </c>
      <c r="P58" s="76"/>
      <c r="Q58" s="76"/>
      <c r="R58" s="76"/>
      <c r="S58" s="76"/>
    </row>
    <row r="59" spans="2:19" ht="116.5" customHeight="1" x14ac:dyDescent="0.45">
      <c r="B59" s="80"/>
      <c r="C59" s="130"/>
      <c r="D59" s="130"/>
      <c r="E59" s="130"/>
      <c r="F59" s="139" t="s">
        <v>169</v>
      </c>
      <c r="G59" s="139" t="s">
        <v>170</v>
      </c>
      <c r="H59" s="139" t="s">
        <v>163</v>
      </c>
      <c r="I59" s="144">
        <v>337500000</v>
      </c>
      <c r="J59" s="148">
        <v>3253576076</v>
      </c>
      <c r="K59" s="148">
        <v>640654693</v>
      </c>
      <c r="L59" s="148"/>
      <c r="M59" s="154">
        <v>1840654693</v>
      </c>
      <c r="N59" s="149" t="s">
        <v>191</v>
      </c>
      <c r="O59" s="157">
        <v>2489693154</v>
      </c>
      <c r="P59" s="36"/>
      <c r="Q59" s="36"/>
      <c r="R59" s="36"/>
      <c r="S59" s="36"/>
    </row>
    <row r="60" spans="2:19" ht="137" customHeight="1" x14ac:dyDescent="0.45">
      <c r="B60" s="83"/>
      <c r="C60" s="131"/>
      <c r="D60" s="132"/>
      <c r="E60" s="131"/>
      <c r="F60" s="133"/>
      <c r="G60" s="132"/>
      <c r="H60" s="133" t="s">
        <v>164</v>
      </c>
      <c r="I60" s="145">
        <v>300000000</v>
      </c>
      <c r="J60" s="148">
        <v>3253576076</v>
      </c>
      <c r="K60" s="153">
        <v>207962385</v>
      </c>
      <c r="L60" s="150"/>
      <c r="M60" s="153">
        <v>1407962385</v>
      </c>
      <c r="N60" s="150" t="s">
        <v>192</v>
      </c>
      <c r="O60" s="158">
        <v>1984705462</v>
      </c>
      <c r="P60" s="28"/>
      <c r="Q60" s="28"/>
      <c r="R60" s="28"/>
      <c r="S60" s="28"/>
    </row>
    <row r="61" spans="2:19" ht="139" customHeight="1" x14ac:dyDescent="0.8">
      <c r="B61" s="14"/>
      <c r="C61" s="138"/>
      <c r="D61" s="138"/>
      <c r="E61" s="138"/>
      <c r="F61" s="138"/>
      <c r="G61" s="140"/>
      <c r="H61" s="138" t="s">
        <v>165</v>
      </c>
      <c r="I61" s="143">
        <v>262500000</v>
      </c>
      <c r="J61" s="148">
        <v>3253576076</v>
      </c>
      <c r="K61" s="142">
        <v>-224729922</v>
      </c>
      <c r="L61" s="78"/>
      <c r="M61" s="142">
        <v>975270077</v>
      </c>
      <c r="N61" s="149" t="s">
        <v>193</v>
      </c>
      <c r="O61" s="159">
        <v>1479897770</v>
      </c>
      <c r="P61" s="82"/>
      <c r="Q61" s="81"/>
      <c r="R61" s="81"/>
      <c r="S61" s="81"/>
    </row>
    <row r="62" spans="2:19" ht="175.5" customHeight="1" x14ac:dyDescent="0.45">
      <c r="B62" s="80"/>
      <c r="C62" s="134"/>
      <c r="D62" s="134"/>
      <c r="E62" s="134"/>
      <c r="F62" s="134"/>
      <c r="G62" s="135"/>
      <c r="H62" s="133" t="s">
        <v>166</v>
      </c>
      <c r="I62" s="145">
        <v>225000000</v>
      </c>
      <c r="J62" s="148">
        <v>3253576076</v>
      </c>
      <c r="K62" s="153">
        <v>-657422229</v>
      </c>
      <c r="L62" s="151"/>
      <c r="M62" s="153">
        <v>542577770</v>
      </c>
      <c r="N62" s="221" t="s">
        <v>195</v>
      </c>
      <c r="O62" s="158">
        <v>975090077</v>
      </c>
      <c r="P62" s="35"/>
      <c r="Q62" s="151"/>
      <c r="R62" s="151"/>
      <c r="S62" s="74"/>
    </row>
    <row r="63" spans="2:19" ht="109.5" customHeight="1" x14ac:dyDescent="0.45">
      <c r="B63" s="80"/>
      <c r="C63" s="136"/>
      <c r="D63" s="136"/>
      <c r="E63" s="136"/>
      <c r="F63" s="136"/>
      <c r="G63" s="137"/>
      <c r="H63" s="141" t="s">
        <v>167</v>
      </c>
      <c r="I63" s="146">
        <v>187500000</v>
      </c>
      <c r="J63" s="148">
        <v>3253576076</v>
      </c>
      <c r="K63" s="155">
        <v>-1090114537</v>
      </c>
      <c r="L63" s="50"/>
      <c r="M63" s="155">
        <v>109885462</v>
      </c>
      <c r="N63" s="50"/>
      <c r="O63" s="157">
        <v>470282385</v>
      </c>
      <c r="P63" s="40"/>
      <c r="Q63" s="50"/>
      <c r="R63" s="50"/>
      <c r="S63" s="27"/>
    </row>
    <row r="64" spans="2:19" ht="80" customHeight="1" x14ac:dyDescent="0.45">
      <c r="B64" s="80"/>
      <c r="C64" s="134"/>
      <c r="D64" s="134"/>
      <c r="E64" s="134"/>
      <c r="F64" s="134"/>
      <c r="G64" s="135"/>
      <c r="H64" s="133" t="s">
        <v>168</v>
      </c>
      <c r="I64" s="147">
        <v>150000000</v>
      </c>
      <c r="J64" s="148">
        <v>3253576076</v>
      </c>
      <c r="K64" s="156">
        <v>-1522806845</v>
      </c>
      <c r="L64" s="152"/>
      <c r="M64" s="156">
        <v>-322806845</v>
      </c>
      <c r="N64" s="152"/>
      <c r="O64" s="161">
        <v>-34525306</v>
      </c>
      <c r="P64" s="152"/>
      <c r="Q64" s="152"/>
      <c r="R64" s="152"/>
      <c r="S64" s="129"/>
    </row>
    <row r="65" spans="2:19" ht="80" customHeight="1" x14ac:dyDescent="0.45">
      <c r="B65" s="80"/>
      <c r="C65" s="136"/>
      <c r="D65" s="136"/>
      <c r="E65" s="136"/>
      <c r="F65" s="136"/>
      <c r="G65" s="137"/>
      <c r="H65" s="141"/>
      <c r="I65" s="146"/>
      <c r="J65" s="148"/>
      <c r="K65" s="79"/>
      <c r="L65" s="50"/>
      <c r="M65" s="79"/>
      <c r="N65" s="50"/>
      <c r="O65" s="160"/>
      <c r="P65" s="40"/>
      <c r="Q65" s="40"/>
      <c r="R65" s="40"/>
      <c r="S65" s="40"/>
    </row>
    <row r="66" spans="2:19" ht="80" customHeight="1" x14ac:dyDescent="0.45"/>
    <row r="67" spans="2:19" ht="80" customHeight="1" thickBot="1" x14ac:dyDescent="0.5"/>
    <row r="68" spans="2:19" ht="169" customHeight="1" thickBot="1" x14ac:dyDescent="0.5">
      <c r="B68" s="162" t="s">
        <v>183</v>
      </c>
      <c r="C68" s="163"/>
      <c r="D68" s="163"/>
      <c r="E68" s="163"/>
      <c r="F68" s="163"/>
      <c r="G68" s="163"/>
      <c r="H68" s="164"/>
      <c r="I68" s="219" t="s">
        <v>189</v>
      </c>
      <c r="J68" s="218" t="s">
        <v>184</v>
      </c>
      <c r="K68" s="72" t="s">
        <v>179</v>
      </c>
      <c r="L68" s="72"/>
      <c r="M68" s="72" t="s">
        <v>180</v>
      </c>
      <c r="N68" s="72" t="s">
        <v>190</v>
      </c>
    </row>
    <row r="69" spans="2:19" ht="182.5" customHeight="1" thickBot="1" x14ac:dyDescent="0.5">
      <c r="B69" s="77"/>
      <c r="C69" s="165"/>
      <c r="D69" s="166"/>
      <c r="E69" s="166"/>
      <c r="F69" s="166"/>
      <c r="G69" s="166"/>
      <c r="H69" s="167"/>
      <c r="I69" s="75" t="s">
        <v>162</v>
      </c>
      <c r="J69" s="75" t="s">
        <v>171</v>
      </c>
      <c r="K69" s="75" t="s">
        <v>185</v>
      </c>
      <c r="L69" s="75"/>
      <c r="M69" s="75" t="s">
        <v>186</v>
      </c>
      <c r="N69" s="220"/>
    </row>
    <row r="70" spans="2:19" ht="98" customHeight="1" x14ac:dyDescent="0.45">
      <c r="B70" s="80"/>
      <c r="C70" s="130"/>
      <c r="D70" s="130"/>
      <c r="E70" s="130"/>
      <c r="F70" s="139" t="s">
        <v>175</v>
      </c>
      <c r="G70" s="139" t="s">
        <v>170</v>
      </c>
      <c r="H70" s="139" t="s">
        <v>163</v>
      </c>
      <c r="I70" s="144">
        <v>445500000</v>
      </c>
      <c r="J70" s="148">
        <v>3253576076</v>
      </c>
      <c r="K70" s="148">
        <v>7883923923</v>
      </c>
      <c r="L70" s="148"/>
      <c r="M70" s="154">
        <v>9083923923</v>
      </c>
      <c r="N70" s="149" t="s">
        <v>191</v>
      </c>
    </row>
    <row r="71" spans="2:19" ht="95" customHeight="1" x14ac:dyDescent="0.45">
      <c r="B71" s="83"/>
      <c r="C71" s="131"/>
      <c r="D71" s="132"/>
      <c r="E71" s="131"/>
      <c r="F71" s="133"/>
      <c r="G71" s="132"/>
      <c r="H71" s="133" t="s">
        <v>164</v>
      </c>
      <c r="I71" s="145">
        <v>396000000</v>
      </c>
      <c r="J71" s="148">
        <v>3253576076</v>
      </c>
      <c r="K71" s="153">
        <v>6646423923</v>
      </c>
      <c r="L71" s="150"/>
      <c r="M71" s="153">
        <v>7846423923</v>
      </c>
      <c r="N71" s="150" t="s">
        <v>192</v>
      </c>
    </row>
    <row r="72" spans="2:19" ht="105.5" customHeight="1" x14ac:dyDescent="0.8">
      <c r="B72" s="14"/>
      <c r="C72" s="138"/>
      <c r="D72" s="138"/>
      <c r="E72" s="138"/>
      <c r="F72" s="138"/>
      <c r="G72" s="140"/>
      <c r="H72" s="138" t="s">
        <v>165</v>
      </c>
      <c r="I72" s="143">
        <v>346500000</v>
      </c>
      <c r="J72" s="148">
        <v>3253576076</v>
      </c>
      <c r="K72" s="142">
        <v>5408923924</v>
      </c>
      <c r="L72" s="78"/>
      <c r="M72" s="142">
        <v>6608923394</v>
      </c>
      <c r="N72" s="149" t="s">
        <v>193</v>
      </c>
    </row>
    <row r="73" spans="2:19" ht="107" customHeight="1" x14ac:dyDescent="0.45">
      <c r="B73" s="80"/>
      <c r="C73" s="134"/>
      <c r="D73" s="134"/>
      <c r="E73" s="134"/>
      <c r="F73" s="134"/>
      <c r="G73" s="135"/>
      <c r="H73" s="133" t="s">
        <v>166</v>
      </c>
      <c r="I73" s="145">
        <v>297000000</v>
      </c>
      <c r="J73" s="148">
        <v>3253576076</v>
      </c>
      <c r="K73" s="153">
        <v>4171423923</v>
      </c>
      <c r="L73" s="151"/>
      <c r="M73" s="153">
        <v>5371423923</v>
      </c>
      <c r="N73" s="149" t="s">
        <v>194</v>
      </c>
    </row>
    <row r="74" spans="2:19" ht="78" customHeight="1" x14ac:dyDescent="0.45">
      <c r="B74" s="80"/>
      <c r="C74" s="136"/>
      <c r="D74" s="136"/>
      <c r="E74" s="138"/>
      <c r="F74" s="136"/>
      <c r="G74" s="137"/>
      <c r="H74" s="141" t="s">
        <v>167</v>
      </c>
      <c r="I74" s="146">
        <v>247500000</v>
      </c>
      <c r="J74" s="148">
        <v>3253576076</v>
      </c>
      <c r="K74" s="155">
        <v>2933743923</v>
      </c>
      <c r="L74" s="50"/>
      <c r="M74" s="155">
        <v>4133743923</v>
      </c>
      <c r="N74" s="50"/>
    </row>
    <row r="75" spans="2:19" ht="60" customHeight="1" x14ac:dyDescent="0.45">
      <c r="B75" s="80"/>
      <c r="C75" s="134"/>
      <c r="D75" s="134"/>
      <c r="E75" s="134"/>
      <c r="F75" s="134"/>
      <c r="G75" s="135"/>
      <c r="H75" s="133" t="s">
        <v>168</v>
      </c>
      <c r="I75" s="147">
        <v>198000000</v>
      </c>
      <c r="J75" s="148">
        <v>3253576076</v>
      </c>
      <c r="K75" s="156">
        <v>1696243923</v>
      </c>
      <c r="L75" s="152"/>
      <c r="M75" s="156">
        <v>2896243923</v>
      </c>
      <c r="N75" s="152"/>
    </row>
    <row r="76" spans="2:19" ht="60" customHeight="1" x14ac:dyDescent="0.45">
      <c r="B76" s="80"/>
      <c r="C76" s="136"/>
      <c r="D76" s="136"/>
      <c r="E76" s="136"/>
      <c r="F76" s="136"/>
      <c r="G76" s="137"/>
      <c r="H76" s="141"/>
      <c r="I76" s="146"/>
      <c r="J76" s="148"/>
      <c r="K76" s="79"/>
      <c r="L76" s="50"/>
      <c r="M76" s="79"/>
      <c r="N76" s="50"/>
    </row>
  </sheetData>
  <mergeCells count="62">
    <mergeCell ref="N18:N19"/>
    <mergeCell ref="J18:J19"/>
    <mergeCell ref="K18:K19"/>
    <mergeCell ref="L18:L19"/>
    <mergeCell ref="B40:H40"/>
    <mergeCell ref="C27:F27"/>
    <mergeCell ref="B30:B31"/>
    <mergeCell ref="D30:D31"/>
    <mergeCell ref="E30:E31"/>
    <mergeCell ref="F30:F31"/>
    <mergeCell ref="F7:F8"/>
    <mergeCell ref="E7:E8"/>
    <mergeCell ref="G7:G8"/>
    <mergeCell ref="I5:I6"/>
    <mergeCell ref="B7:B8"/>
    <mergeCell ref="C7:C8"/>
    <mergeCell ref="D7:D8"/>
    <mergeCell ref="N5:N6"/>
    <mergeCell ref="H7:H8"/>
    <mergeCell ref="I7:I8"/>
    <mergeCell ref="N7:N8"/>
    <mergeCell ref="H5:H6"/>
    <mergeCell ref="J7:J8"/>
    <mergeCell ref="K7:K8"/>
    <mergeCell ref="L7:L8"/>
    <mergeCell ref="M7:M8"/>
    <mergeCell ref="M5:M6"/>
    <mergeCell ref="J5:J6"/>
    <mergeCell ref="K5:K6"/>
    <mergeCell ref="L5:L6"/>
    <mergeCell ref="I18:I19"/>
    <mergeCell ref="B26:H26"/>
    <mergeCell ref="I30:I31"/>
    <mergeCell ref="M18:M19"/>
    <mergeCell ref="B18:B19"/>
    <mergeCell ref="C18:C19"/>
    <mergeCell ref="F18:F19"/>
    <mergeCell ref="N30:N31"/>
    <mergeCell ref="G30:G31"/>
    <mergeCell ref="C41:F41"/>
    <mergeCell ref="J30:J31"/>
    <mergeCell ref="K30:K31"/>
    <mergeCell ref="C30:C31"/>
    <mergeCell ref="H30:H31"/>
    <mergeCell ref="L30:L31"/>
    <mergeCell ref="M30:M31"/>
    <mergeCell ref="B68:H68"/>
    <mergeCell ref="C69:H69"/>
    <mergeCell ref="B57:H57"/>
    <mergeCell ref="C58:H58"/>
    <mergeCell ref="C3:H3"/>
    <mergeCell ref="D18:D19"/>
    <mergeCell ref="E18:E19"/>
    <mergeCell ref="G18:G19"/>
    <mergeCell ref="H18:H19"/>
    <mergeCell ref="B5:B6"/>
    <mergeCell ref="D5:D6"/>
    <mergeCell ref="F5:F6"/>
    <mergeCell ref="G5:G6"/>
    <mergeCell ref="C5:C6"/>
    <mergeCell ref="C4:F4"/>
    <mergeCell ref="E5:E6"/>
  </mergeCells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2024-01-13T09:02:21Z</cp:lastPrinted>
  <dcterms:created xsi:type="dcterms:W3CDTF">2023-10-17T21:18:29Z</dcterms:created>
  <dcterms:modified xsi:type="dcterms:W3CDTF">2024-01-13T18:07:51Z</dcterms:modified>
</cp:coreProperties>
</file>